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0" windowWidth="24740" windowHeight="15600" tabRatio="500"/>
  </bookViews>
  <sheets>
    <sheet name="Ubiquity all data" sheetId="9" r:id="rId1"/>
    <sheet name="Notes to Ubiquity" sheetId="10" r:id="rId2"/>
    <sheet name="Charcoal &amp; Seeds summary" sheetId="4" r:id="rId3"/>
    <sheet name="Charcoal cropping indicators" sheetId="5" r:id="rId4"/>
    <sheet name="Notes to Charcoal" sheetId="11" r:id="rId5"/>
    <sheet name="Charcoal summary Roman period" sheetId="2" r:id="rId6"/>
  </sheets>
  <definedNames>
    <definedName name="_xlnm.Print_Area" localSheetId="2">'Charcoal &amp; Seeds summary'!$A$1:$AZ$86</definedName>
    <definedName name="_xlnm.Print_Area" localSheetId="3">'Charcoal cropping indicators'!$A$2:$H$119</definedName>
    <definedName name="_xlnm.Print_Area" localSheetId="5">'Charcoal summary Roman period'!$A$1:$L$24</definedName>
    <definedName name="_xlnm.Print_Area" localSheetId="4">'Notes to Charcoal'!$A$1:$A$5</definedName>
    <definedName name="_xlnm.Print_Area" localSheetId="0">'Ubiquity all data'!$A$2:$K$139</definedName>
    <definedName name="_xlnm.Print_Titles" localSheetId="2">'Charcoal &amp; Seeds summary'!$1:$4</definedName>
    <definedName name="_xlnm.Print_Titles" localSheetId="3">'Charcoal cropping indicators'!$2:$3</definedName>
    <definedName name="_xlnm.Print_Titles" localSheetId="0">'Ubiquity all data'!$2:$2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Y67" i="4" l="1"/>
  <c r="AY64" i="4"/>
  <c r="AY62" i="4"/>
  <c r="AY61" i="4"/>
  <c r="AY60" i="4"/>
  <c r="AY59" i="4"/>
  <c r="AY58" i="4"/>
  <c r="AY57" i="4"/>
  <c r="AY56" i="4"/>
  <c r="AY55" i="4"/>
  <c r="AY54" i="4"/>
  <c r="AY47" i="4"/>
  <c r="AY46" i="4"/>
  <c r="AY45" i="4"/>
  <c r="AY48" i="4"/>
  <c r="AY49" i="4"/>
  <c r="AY50" i="4"/>
  <c r="AY51" i="4"/>
  <c r="AY52" i="4"/>
  <c r="AY53" i="4"/>
  <c r="AX67" i="4"/>
  <c r="Z50" i="4"/>
  <c r="AX50" i="4"/>
  <c r="AX51" i="4"/>
  <c r="AX52" i="4"/>
  <c r="AX53" i="4"/>
  <c r="AX49" i="4"/>
  <c r="AX48" i="4"/>
  <c r="AX47" i="4"/>
  <c r="AX46" i="4"/>
  <c r="AX45" i="4"/>
  <c r="L54" i="4"/>
  <c r="AX54" i="4"/>
  <c r="AX62" i="4"/>
  <c r="L64" i="4"/>
  <c r="Z64" i="4"/>
  <c r="AX64" i="4"/>
  <c r="AX56" i="4"/>
  <c r="AX57" i="4"/>
  <c r="AX58" i="4"/>
  <c r="AX59" i="4"/>
  <c r="AX60" i="4"/>
  <c r="AX61" i="4"/>
  <c r="AX55" i="4"/>
  <c r="Z46" i="4"/>
  <c r="Z45" i="4"/>
  <c r="L28" i="4"/>
  <c r="Z28" i="4"/>
  <c r="AX28" i="4"/>
  <c r="AY28" i="4"/>
  <c r="L6" i="4"/>
  <c r="AY6" i="4"/>
  <c r="L7" i="4"/>
  <c r="AX7" i="4"/>
  <c r="AY7" i="4"/>
  <c r="L8" i="4"/>
  <c r="Z8" i="4"/>
  <c r="AX8" i="4"/>
  <c r="AY8" i="4"/>
  <c r="Z9" i="4"/>
  <c r="AX9" i="4"/>
  <c r="AY9" i="4"/>
  <c r="L10" i="4"/>
  <c r="Z10" i="4"/>
  <c r="AX10" i="4"/>
  <c r="AY10" i="4"/>
  <c r="L11" i="4"/>
  <c r="Z11" i="4"/>
  <c r="AX11" i="4"/>
  <c r="AY11" i="4"/>
  <c r="L12" i="4"/>
  <c r="Z12" i="4"/>
  <c r="AX12" i="4"/>
  <c r="AY12" i="4"/>
  <c r="AX13" i="4"/>
  <c r="AY13" i="4"/>
  <c r="L14" i="4"/>
  <c r="Z14" i="4"/>
  <c r="AX14" i="4"/>
  <c r="AY14" i="4"/>
  <c r="L15" i="4"/>
  <c r="AX15" i="4"/>
  <c r="AY15" i="4"/>
  <c r="L16" i="4"/>
  <c r="Z16" i="4"/>
  <c r="AX16" i="4"/>
  <c r="AY16" i="4"/>
  <c r="AX17" i="4"/>
  <c r="AY17" i="4"/>
  <c r="L18" i="4"/>
  <c r="AY18" i="4"/>
  <c r="L20" i="4"/>
  <c r="Z20" i="4"/>
  <c r="AX20" i="4"/>
  <c r="AY20" i="4"/>
  <c r="L21" i="4"/>
  <c r="AX21" i="4"/>
  <c r="AY21" i="4"/>
  <c r="AX22" i="4"/>
  <c r="AY22" i="4"/>
  <c r="L23" i="4"/>
  <c r="AX23" i="4"/>
  <c r="AY23" i="4"/>
  <c r="Z24" i="4"/>
  <c r="AX24" i="4"/>
  <c r="AY24" i="4"/>
  <c r="AX25" i="4"/>
  <c r="AY25" i="4"/>
  <c r="L26" i="4"/>
  <c r="AX26" i="4"/>
  <c r="AY26" i="4"/>
  <c r="AY30" i="4"/>
  <c r="AX29" i="4"/>
  <c r="Z29" i="4"/>
  <c r="L29" i="4"/>
  <c r="L4" i="2"/>
  <c r="L5" i="2"/>
  <c r="L6" i="2"/>
  <c r="L7" i="2"/>
  <c r="L8" i="2"/>
  <c r="L9" i="2"/>
  <c r="L10" i="2"/>
  <c r="L11" i="2"/>
  <c r="L14" i="2"/>
  <c r="L15" i="2"/>
  <c r="L12" i="2"/>
  <c r="L13" i="2"/>
  <c r="L16" i="2"/>
  <c r="L18" i="2"/>
  <c r="L19" i="2"/>
</calcChain>
</file>

<file path=xl/sharedStrings.xml><?xml version="1.0" encoding="utf-8"?>
<sst xmlns="http://schemas.openxmlformats.org/spreadsheetml/2006/main" count="831" uniqueCount="267">
  <si>
    <t>SU numbers-&gt;</t>
  </si>
  <si>
    <t>TOTAL ROMAN</t>
  </si>
  <si>
    <t>TOTAL L. ROMAN</t>
  </si>
  <si>
    <t>TOTAL MEDIEVAL</t>
  </si>
  <si>
    <t>Grand Totals</t>
  </si>
  <si>
    <t>PHASES</t>
  </si>
  <si>
    <t>ROMAN</t>
  </si>
  <si>
    <t>Early (IX), Mid (X-XII) and Late MEDIEVAL (XIII+)</t>
  </si>
  <si>
    <t>CENTURIES</t>
  </si>
  <si>
    <t>II</t>
  </si>
  <si>
    <t>III</t>
  </si>
  <si>
    <t>III-IV</t>
  </si>
  <si>
    <t>V</t>
  </si>
  <si>
    <t>V-VI</t>
  </si>
  <si>
    <t>V-VII</t>
  </si>
  <si>
    <t>VI</t>
  </si>
  <si>
    <t>VI-VII</t>
  </si>
  <si>
    <t>VII</t>
  </si>
  <si>
    <t>VI-VIII</t>
  </si>
  <si>
    <t>IX</t>
  </si>
  <si>
    <t>X-XIII</t>
  </si>
  <si>
    <t>X-XI</t>
  </si>
  <si>
    <t>XII</t>
  </si>
  <si>
    <t>XII-XIV</t>
  </si>
  <si>
    <t>XIII-XIV</t>
  </si>
  <si>
    <t>XIV</t>
  </si>
  <si>
    <r>
      <t xml:space="preserve"> Abies alba</t>
    </r>
    <r>
      <rPr>
        <sz val="12"/>
        <color theme="1"/>
        <rFont val="Calibri"/>
        <family val="2"/>
        <scheme val="minor"/>
      </rPr>
      <t xml:space="preserve">                  </t>
    </r>
  </si>
  <si>
    <r>
      <t>Fagus sylvatica</t>
    </r>
    <r>
      <rPr>
        <sz val="12"/>
        <color theme="1"/>
        <rFont val="Calibri"/>
        <family val="2"/>
        <scheme val="minor"/>
      </rPr>
      <t xml:space="preserve">           </t>
    </r>
  </si>
  <si>
    <t xml:space="preserve">Carpinus betulus    </t>
  </si>
  <si>
    <r>
      <rPr>
        <i/>
        <sz val="12"/>
        <color theme="1"/>
        <rFont val="Calibri"/>
        <scheme val="minor"/>
      </rPr>
      <t>Carpinus</t>
    </r>
    <r>
      <rPr>
        <sz val="12"/>
        <color theme="1"/>
        <rFont val="Calibri"/>
        <family val="2"/>
        <scheme val="minor"/>
      </rPr>
      <t xml:space="preserve"> sp.    </t>
    </r>
  </si>
  <si>
    <r>
      <rPr>
        <i/>
        <sz val="12"/>
        <color theme="1"/>
        <rFont val="Calibri"/>
        <scheme val="minor"/>
      </rPr>
      <t>Quercus</t>
    </r>
    <r>
      <rPr>
        <sz val="12"/>
        <color theme="1"/>
        <rFont val="Calibri"/>
        <family val="2"/>
        <scheme val="minor"/>
      </rPr>
      <t xml:space="preserve"> spp. </t>
    </r>
  </si>
  <si>
    <r>
      <t xml:space="preserve">  </t>
    </r>
    <r>
      <rPr>
        <i/>
        <sz val="12"/>
        <color theme="1"/>
        <rFont val="Calibri"/>
        <scheme val="minor"/>
      </rPr>
      <t xml:space="preserve"> Quercus</t>
    </r>
    <r>
      <rPr>
        <sz val="12"/>
        <color theme="1"/>
        <rFont val="Calibri"/>
        <family val="2"/>
        <scheme val="minor"/>
      </rPr>
      <t xml:space="preserve"> (decid)</t>
    </r>
  </si>
  <si>
    <t>*</t>
  </si>
  <si>
    <r>
      <t xml:space="preserve">   </t>
    </r>
    <r>
      <rPr>
        <i/>
        <sz val="12"/>
        <color theme="1"/>
        <rFont val="Calibri"/>
        <scheme val="minor"/>
      </rPr>
      <t>Quercus</t>
    </r>
    <r>
      <rPr>
        <sz val="12"/>
        <color theme="1"/>
        <rFont val="Calibri"/>
        <family val="2"/>
        <scheme val="minor"/>
      </rPr>
      <t xml:space="preserve"> (evergr)   </t>
    </r>
  </si>
  <si>
    <t xml:space="preserve">Castanea sativa  </t>
  </si>
  <si>
    <r>
      <rPr>
        <i/>
        <sz val="12"/>
        <color theme="1"/>
        <rFont val="Calibri"/>
        <scheme val="minor"/>
      </rPr>
      <t>Acer</t>
    </r>
    <r>
      <rPr>
        <sz val="12"/>
        <color theme="1"/>
        <rFont val="Calibri"/>
        <family val="2"/>
        <scheme val="minor"/>
      </rPr>
      <t xml:space="preserve"> spp.                        </t>
    </r>
  </si>
  <si>
    <t xml:space="preserve">Maloideae </t>
  </si>
  <si>
    <r>
      <rPr>
        <i/>
        <sz val="12"/>
        <color theme="1"/>
        <rFont val="Calibri"/>
        <scheme val="minor"/>
      </rPr>
      <t>Prunus</t>
    </r>
    <r>
      <rPr>
        <sz val="12"/>
        <color theme="1"/>
        <rFont val="Calibri"/>
        <family val="2"/>
        <scheme val="minor"/>
      </rPr>
      <t xml:space="preserve"> spp.          </t>
    </r>
  </si>
  <si>
    <t>Corylus avellana</t>
  </si>
  <si>
    <t>Salix/Populus</t>
  </si>
  <si>
    <r>
      <rPr>
        <i/>
        <sz val="12"/>
        <color theme="1"/>
        <rFont val="Calibri"/>
        <scheme val="minor"/>
      </rPr>
      <t>Alnus</t>
    </r>
    <r>
      <rPr>
        <sz val="12"/>
        <color theme="1"/>
        <rFont val="Calibri"/>
        <family val="2"/>
        <scheme val="minor"/>
      </rPr>
      <t xml:space="preserve"> sp.</t>
    </r>
  </si>
  <si>
    <r>
      <rPr>
        <i/>
        <sz val="12"/>
        <color theme="1"/>
        <rFont val="Calibri"/>
        <scheme val="minor"/>
      </rPr>
      <t>Viburnum</t>
    </r>
    <r>
      <rPr>
        <sz val="12"/>
        <color theme="1"/>
        <rFont val="Calibri"/>
        <family val="2"/>
        <scheme val="minor"/>
      </rPr>
      <t xml:space="preserve"> sp.</t>
    </r>
  </si>
  <si>
    <t>Rhamnus/Phillyrea</t>
  </si>
  <si>
    <t>Celtis australis</t>
  </si>
  <si>
    <t>Leguminosae</t>
  </si>
  <si>
    <t>Indeterminate</t>
  </si>
  <si>
    <t xml:space="preserve">  TOTALS by PHASE</t>
  </si>
  <si>
    <t>F</t>
  </si>
  <si>
    <t>C</t>
  </si>
  <si>
    <t>T</t>
  </si>
  <si>
    <t>Cl</t>
  </si>
  <si>
    <t>D</t>
  </si>
  <si>
    <t>roof</t>
  </si>
  <si>
    <t>hearth</t>
  </si>
  <si>
    <t>T?</t>
  </si>
  <si>
    <t>Sec</t>
  </si>
  <si>
    <t>D = destruction; C = construction; F = fuel, T = timber,        Cl = possible clearance</t>
  </si>
  <si>
    <t>XI-XIII</t>
  </si>
  <si>
    <t>Presence count</t>
  </si>
  <si>
    <t xml:space="preserve">Carpinus betulus </t>
  </si>
  <si>
    <t>Wood charcoal</t>
  </si>
  <si>
    <t>Ficus carica</t>
  </si>
  <si>
    <t>Sambucus nigra</t>
  </si>
  <si>
    <r>
      <t xml:space="preserve">Chenopodium </t>
    </r>
    <r>
      <rPr>
        <sz val="12"/>
        <color theme="1"/>
        <rFont val="Calibri"/>
        <family val="2"/>
        <scheme val="minor"/>
      </rPr>
      <t>sp.</t>
    </r>
  </si>
  <si>
    <t>Vitis vinifera</t>
  </si>
  <si>
    <t>Hordeum vulgare</t>
  </si>
  <si>
    <t>XIV +</t>
  </si>
  <si>
    <t>Rubus fruticosus</t>
  </si>
  <si>
    <t>Fumaria officinalis</t>
  </si>
  <si>
    <t>Silene family</t>
  </si>
  <si>
    <r>
      <t xml:space="preserve">Sonchus </t>
    </r>
    <r>
      <rPr>
        <sz val="12"/>
        <color theme="1"/>
        <rFont val="Calibri"/>
        <family val="2"/>
        <scheme val="minor"/>
      </rPr>
      <t>sp.</t>
    </r>
  </si>
  <si>
    <t>Euphorbia helioscopia</t>
  </si>
  <si>
    <t>drain fill</t>
  </si>
  <si>
    <t>abandonment</t>
  </si>
  <si>
    <t>levelling dump</t>
  </si>
  <si>
    <t>posthole fill</t>
  </si>
  <si>
    <t>pavement prep.</t>
  </si>
  <si>
    <t>burnt layer</t>
  </si>
  <si>
    <r>
      <t xml:space="preserve">MODERN contam </t>
    </r>
    <r>
      <rPr>
        <i/>
        <sz val="12"/>
        <color theme="1"/>
        <rFont val="Calibri"/>
        <scheme val="minor"/>
      </rPr>
      <t>(Sambucus</t>
    </r>
    <r>
      <rPr>
        <sz val="12"/>
        <color theme="1"/>
        <rFont val="Calibri"/>
        <family val="2"/>
        <scheme val="minor"/>
      </rPr>
      <t xml:space="preserve"> sp.)</t>
    </r>
  </si>
  <si>
    <t>storage pit</t>
  </si>
  <si>
    <r>
      <rPr>
        <sz val="12"/>
        <color theme="1"/>
        <rFont val="Calibri"/>
        <family val="2"/>
        <scheme val="minor"/>
      </rPr>
      <t xml:space="preserve">cf. </t>
    </r>
    <r>
      <rPr>
        <i/>
        <sz val="12"/>
        <color theme="1"/>
        <rFont val="Calibri"/>
        <scheme val="minor"/>
      </rPr>
      <t xml:space="preserve">Vicia </t>
    </r>
    <r>
      <rPr>
        <sz val="12"/>
        <color theme="1"/>
        <rFont val="Calibri"/>
        <family val="2"/>
        <scheme val="minor"/>
      </rPr>
      <t xml:space="preserve">sp./ </t>
    </r>
    <r>
      <rPr>
        <i/>
        <sz val="12"/>
        <color theme="1"/>
        <rFont val="Calibri"/>
        <scheme val="minor"/>
      </rPr>
      <t>Vicia</t>
    </r>
  </si>
  <si>
    <r>
      <t xml:space="preserve">Geranium </t>
    </r>
    <r>
      <rPr>
        <sz val="12"/>
        <color theme="1"/>
        <rFont val="Calibri"/>
        <family val="2"/>
        <scheme val="minor"/>
      </rPr>
      <t>sp. or cf.</t>
    </r>
  </si>
  <si>
    <t>Poaceae family</t>
  </si>
  <si>
    <r>
      <t xml:space="preserve">Rumex </t>
    </r>
    <r>
      <rPr>
        <sz val="12"/>
        <color theme="1"/>
        <rFont val="Calibri"/>
        <family val="2"/>
        <scheme val="minor"/>
      </rPr>
      <t>sp.</t>
    </r>
  </si>
  <si>
    <t>Astragalus cicer</t>
  </si>
  <si>
    <r>
      <t xml:space="preserve">Persicaria </t>
    </r>
    <r>
      <rPr>
        <sz val="12"/>
        <color theme="1"/>
        <rFont val="Calibri"/>
        <family val="2"/>
        <scheme val="minor"/>
      </rPr>
      <t>sp.</t>
    </r>
  </si>
  <si>
    <t>fill under mosaic</t>
  </si>
  <si>
    <t>Pulses</t>
  </si>
  <si>
    <t>Fruits/nuts</t>
  </si>
  <si>
    <t>Weeds &amp;</t>
  </si>
  <si>
    <t>Grasses</t>
  </si>
  <si>
    <t>Modern</t>
  </si>
  <si>
    <t>Grains: wheat (dark orange) &amp; barley (light)</t>
  </si>
  <si>
    <r>
      <rPr>
        <i/>
        <sz val="12"/>
        <color theme="1"/>
        <rFont val="Calibri"/>
        <scheme val="minor"/>
      </rPr>
      <t xml:space="preserve">Triticum </t>
    </r>
    <r>
      <rPr>
        <sz val="12"/>
        <color theme="1"/>
        <rFont val="Calibri"/>
        <family val="2"/>
        <scheme val="minor"/>
      </rPr>
      <t>ssp./ aestiv</t>
    </r>
  </si>
  <si>
    <t>NOTES to SEEDS</t>
  </si>
  <si>
    <t>NOTES TO WOODS</t>
  </si>
  <si>
    <t>High altitude &gt;900m</t>
  </si>
  <si>
    <t>Plain-upper mid alt. 0-900m</t>
  </si>
  <si>
    <t>Other: macchia, colonisers</t>
  </si>
  <si>
    <t>Food or fuel - plain to mid alt.</t>
  </si>
  <si>
    <t>Water loving: plain to mid alt.</t>
  </si>
  <si>
    <r>
      <rPr>
        <i/>
        <sz val="12"/>
        <color theme="1"/>
        <rFont val="Calibri"/>
        <scheme val="minor"/>
      </rPr>
      <t>Fraxinus</t>
    </r>
    <r>
      <rPr>
        <sz val="12"/>
        <color theme="1"/>
        <rFont val="Calibri"/>
        <family val="2"/>
        <scheme val="minor"/>
      </rPr>
      <t xml:space="preserve"> spp.   </t>
    </r>
  </si>
  <si>
    <r>
      <rPr>
        <i/>
        <sz val="12"/>
        <color theme="1"/>
        <rFont val="Calibri"/>
        <scheme val="minor"/>
      </rPr>
      <t>Ulmus</t>
    </r>
    <r>
      <rPr>
        <sz val="12"/>
        <color theme="1"/>
        <rFont val="Calibri"/>
        <family val="2"/>
        <scheme val="minor"/>
      </rPr>
      <t xml:space="preserve"> spp.</t>
    </r>
  </si>
  <si>
    <r>
      <t>Plain-mid altitude (</t>
    </r>
    <r>
      <rPr>
        <i/>
        <sz val="12"/>
        <color theme="1"/>
        <rFont val="Calibri"/>
        <scheme val="minor"/>
      </rPr>
      <t>c.</t>
    </r>
    <r>
      <rPr>
        <sz val="12"/>
        <color theme="1"/>
        <rFont val="Calibri"/>
        <family val="2"/>
        <scheme val="minor"/>
      </rPr>
      <t xml:space="preserve"> 600m)</t>
    </r>
  </si>
  <si>
    <t>Indet.</t>
  </si>
  <si>
    <t>? Fuel and timber remains</t>
  </si>
  <si>
    <t>VM09</t>
  </si>
  <si>
    <t>Fuel</t>
  </si>
  <si>
    <t>Fragments all very small, identifications can't be refined further.  Use of small(ish) branches (Only place where distinctively small wood is present, except for 7426, above, which is similar.) A Roman drain through a wall that was used as a bread oven in the medieval period. This fuel is great from bread ovens, because of getting very hot very fast.</t>
  </si>
  <si>
    <t>Fuel/garden waste redeposited</t>
  </si>
  <si>
    <t>XII-XIII</t>
  </si>
  <si>
    <t>Maloideae</t>
  </si>
  <si>
    <t>Castanea sativa</t>
  </si>
  <si>
    <t>Only occurrence of chestnut, building timber size, and oak small elements, rest clearance/ levelling?</t>
  </si>
  <si>
    <t>Fuel likely</t>
  </si>
  <si>
    <t>All small branches</t>
  </si>
  <si>
    <t>VM08</t>
  </si>
  <si>
    <t>Likely timber</t>
  </si>
  <si>
    <t>Portico destruction/burn.  Too fragmented to discern type of oak or cutting age; possibly smaller branches than other roof beams seen, could include furniture, but might expect greater diversity as we would for fuel.</t>
  </si>
  <si>
    <t>Timber?</t>
  </si>
  <si>
    <r>
      <rPr>
        <sz val="12"/>
        <rFont val="Calibri"/>
        <scheme val="minor"/>
      </rPr>
      <t xml:space="preserve">Deciduous </t>
    </r>
    <r>
      <rPr>
        <i/>
        <sz val="12"/>
        <rFont val="Calibri"/>
        <scheme val="minor"/>
      </rPr>
      <t xml:space="preserve">Quercus </t>
    </r>
    <r>
      <rPr>
        <sz val="12"/>
        <rFont val="Calibri"/>
        <scheme val="minor"/>
      </rPr>
      <t xml:space="preserve">large &gt;100mm diam, aAGR = 2.5, 3; </t>
    </r>
    <r>
      <rPr>
        <i/>
        <sz val="12"/>
        <rFont val="Calibri"/>
        <scheme val="minor"/>
      </rPr>
      <t>Sorbus</t>
    </r>
    <r>
      <rPr>
        <sz val="12"/>
        <rFont val="Calibri"/>
        <scheme val="minor"/>
      </rPr>
      <t xml:space="preserve"> also large, Diam &gt;150mm, insect holes (so,it  lay on the ground before collection). Structure very block like, hard. This looks a bit industrial if fuel.  Destruction of portico, so could be construction wood, but </t>
    </r>
    <r>
      <rPr>
        <i/>
        <sz val="12"/>
        <rFont val="Calibri"/>
        <scheme val="minor"/>
      </rPr>
      <t>Sorbus</t>
    </r>
    <r>
      <rPr>
        <sz val="12"/>
        <rFont val="Calibri"/>
        <scheme val="minor"/>
      </rPr>
      <t xml:space="preserve"> is unusual in this context</t>
    </r>
  </si>
  <si>
    <t>Timber, roof beams</t>
  </si>
  <si>
    <t>Quercus sp. (decid)</t>
  </si>
  <si>
    <t>Mixed deposit, could be fuel mixed with garden clearance</t>
  </si>
  <si>
    <t>Small fragments. Too small for branch size estimates.  Posthole, likely secondary fill.</t>
  </si>
  <si>
    <t>Land clearance possible</t>
  </si>
  <si>
    <t>Burnt timber and likely smallwood fuel remains mixed</t>
  </si>
  <si>
    <t>Timber from roof</t>
  </si>
  <si>
    <t>Carpinus betulus</t>
  </si>
  <si>
    <t>Small fragments, branch estimates not possible</t>
  </si>
  <si>
    <t>Fuel and possibly burnt food</t>
  </si>
  <si>
    <t>Timber</t>
  </si>
  <si>
    <t>Timber / furniture remains and/or fuel, likely  mixed secondary deposit</t>
  </si>
  <si>
    <t>Fuel or clearance?</t>
  </si>
  <si>
    <r>
      <t xml:space="preserve">Small fragments; indeterminates included cf. </t>
    </r>
    <r>
      <rPr>
        <i/>
        <sz val="12"/>
        <rFont val="Calibri"/>
        <scheme val="minor"/>
      </rPr>
      <t>Sorbus</t>
    </r>
    <r>
      <rPr>
        <sz val="12"/>
        <rFont val="Calibri"/>
        <scheme val="minor"/>
      </rPr>
      <t xml:space="preserve"> (sorb) and cf. </t>
    </r>
    <r>
      <rPr>
        <i/>
        <sz val="12"/>
        <rFont val="Calibri"/>
        <scheme val="minor"/>
      </rPr>
      <t xml:space="preserve">Carpinus </t>
    </r>
    <r>
      <rPr>
        <sz val="12"/>
        <rFont val="Calibri"/>
        <scheme val="minor"/>
      </rPr>
      <t>(hornbeam)</t>
    </r>
  </si>
  <si>
    <t xml:space="preserve">Burn layer, likely clearance </t>
  </si>
  <si>
    <t>Fagus sylvatica</t>
  </si>
  <si>
    <t>Secondary deposit including fuel remains</t>
  </si>
  <si>
    <t>Kitchen waste; v small fragments; Quercus (decid) 4 rings/2mm, aAGR=0.5 from med-lge branch</t>
  </si>
  <si>
    <t>Clearance: could be fuel remains, or burning old branch</t>
  </si>
  <si>
    <t xml:space="preserve">Oak (decid), from large branch, v. slow grown 8 rings/2mm, aAGR=0.25, Low rings, brch &gt;130mm; small and medium branches also present. </t>
  </si>
  <si>
    <t>Fuel remains in secondary deposit possibly including garden prunings and waste</t>
  </si>
  <si>
    <t>Fuel - with incidental inclusion of shrub</t>
  </si>
  <si>
    <t>Quercus sp.</t>
  </si>
  <si>
    <t>Likely fuel</t>
  </si>
  <si>
    <t>Acer sp.</t>
  </si>
  <si>
    <t>Very small quantity of charcoal</t>
  </si>
  <si>
    <t>VM07</t>
  </si>
  <si>
    <t>c. 120 AD</t>
  </si>
  <si>
    <t>AD120</t>
  </si>
  <si>
    <t>Likely Timber</t>
  </si>
  <si>
    <t>Alnus sp. (new)</t>
  </si>
  <si>
    <t>III (c. 250). Destruction deposit</t>
  </si>
  <si>
    <t>Date/centuries</t>
  </si>
  <si>
    <t>Wt(g)</t>
  </si>
  <si>
    <t>Qty</t>
  </si>
  <si>
    <t>Taxon</t>
  </si>
  <si>
    <t>Wood Use</t>
  </si>
  <si>
    <t>Notes</t>
  </si>
  <si>
    <t>Identification</t>
  </si>
  <si>
    <t>Context No.</t>
  </si>
  <si>
    <t>Area  Code</t>
  </si>
  <si>
    <t>Oak is all evergeen and med/lge sized branches (&gt;30,&gt;50mm); so too for the maple. Roman construction layer (for doliarium), possibly remains of a small fire where timber offcuts were used as fuel.  Beech is not normally seen in building construction but is used in furniture in Herculaneum</t>
  </si>
  <si>
    <t>Very burnt wood, ranges from twigs and small branches (oak), to at least one large branch (hornbeam).  Mixtures of small and larger woods suggest a woodland management strategy that is not necessarily based on small wood collection (i.e. not all that sustainable).</t>
  </si>
  <si>
    <t>Deciduous oak is composed of twigs and small branches</t>
  </si>
  <si>
    <t>D = destruction; C = construction; F = fuel, T = timber, Cl = posssible clearance; Sec = secondary mixed deposit; Roof = archaeological interpretation for a roof collapse</t>
  </si>
  <si>
    <t xml:space="preserve">  TOTAL</t>
  </si>
  <si>
    <t xml:space="preserve"> LATE ROMAN</t>
  </si>
  <si>
    <t>Wood cropping indicators and context interpretations (R. Veal), from charcoal identified by Austin and Veal</t>
  </si>
  <si>
    <t>Villa Magna: Woods identified from the Roman period (Veal)</t>
  </si>
  <si>
    <t>Ubiquity table: ecofacts recovered from flotation - Kevin Williams</t>
  </si>
  <si>
    <t>Area</t>
  </si>
  <si>
    <t>Context number</t>
  </si>
  <si>
    <t>Soil volume (litres)</t>
  </si>
  <si>
    <t>Char-coal</t>
  </si>
  <si>
    <t>Charr-ed plant</t>
  </si>
  <si>
    <t>Seed</t>
  </si>
  <si>
    <t>Small animal bone</t>
  </si>
  <si>
    <t>Large animal bone</t>
  </si>
  <si>
    <t>Bird</t>
  </si>
  <si>
    <t>Fish</t>
  </si>
  <si>
    <t>Moll-usc</t>
  </si>
  <si>
    <t xml:space="preserve"> </t>
  </si>
  <si>
    <t>A1</t>
  </si>
  <si>
    <t>B</t>
  </si>
  <si>
    <t>B1</t>
  </si>
  <si>
    <t>B2</t>
  </si>
  <si>
    <t>G1</t>
  </si>
  <si>
    <t>G2</t>
  </si>
  <si>
    <t>A</t>
  </si>
  <si>
    <t>G3</t>
  </si>
  <si>
    <t>G5</t>
  </si>
  <si>
    <t>G6</t>
  </si>
  <si>
    <t>A2</t>
  </si>
  <si>
    <t>A4</t>
  </si>
  <si>
    <t>A5</t>
  </si>
  <si>
    <t>F3</t>
  </si>
  <si>
    <t>F1</t>
  </si>
  <si>
    <t>Notes to charcoal data tables</t>
  </si>
  <si>
    <t>Villamagna Charcoal &amp; Seeds Summary Table - from macrobotanicals identified by R. Veal, &amp; P.  Austin (charcoal), and K. Williams advised by L. Allott (seeds/plants)</t>
  </si>
  <si>
    <t>Colour coding for altitude is indicative of preferred environment (i.e. is not absolute) as trees can appear in small numbers above and below their preferred ecological niches. Silver fir appears exclusively associated with timber, as does much of the deciduous oak.  An * indicates that wood types are present but fragment counts could not be estimated. The presence of almost equal amounts of deciduous and evergreen oak  is interesting as generally evergreen oak tolerates drier conditions, however it may co-exist with deciduous types but to lower altitudes.  Many fruit and nut woods make good fuel, and some could have  been used for small building elements too.  Of the remainder, most can exist in macchia or disturbed environments and are good colonisers: likely indicative of the abandonment stages of the site.  Most of the woods present are good fuel woods, with the exception of the water loving types, which while of less calorific value, are still suitable.  Data are rather sparse considering the long time period (and in particular in the XI-XIIIth centuries).  Discipline norms suggest around 250 fragments/time period are desirable.  Types identified number 20, but within these, several types of oak, maple, and two types at least of elm and ash are likely present, but identification in charcoal rarely permits this level of refinement.  The inhabitants of Villamagna were accessing all parts of the Lepini Mountains to obtain their timber and fuel supplies and based on the data available, consumption patterns through time do not alter much. R Veal</t>
  </si>
  <si>
    <t>Seeds</t>
  </si>
  <si>
    <t>excluding modern</t>
  </si>
  <si>
    <t>Wheat is the dominant grain, barley is present in one context in the very late Roman period, but is otherwise found in the Medieval and late Medieval periods in small quantities.  Two of the four contexts containing barley also contain modern contaminating seeds.  Pulses are almost as common as wheat. Fig can be present as a food or it just could be a weed (as it was likely endemic in the environment).  Similarly grape pips in the small quantities observed could be from cultivation, or from an abandonment period.  Goose foot was eaten occasionally (the leaves, and even these are mildly toxic), but here is likely a weed.  Similarly for elder - which is endemic, with ancient and modern seeds appearing together occasionally.  There is a mix of mineralised and charred seeds.  The water table being high and excavation showing drain fills with no apparent cess indicate seeds are unlikely to be from human waste.   More than half of the assemblage is weeds/herbaceous annuals (low growing producing many seeds), and many are weeds associated with cultivated soils, coupled with a little charred grain or pulse.  The SIlene family is very large and some  types are suitable for animal fodder.   Possible  food seeds (grains, pulses, fruits/nuts) are almost all  recovered from posthole fills (so have been blown in after abandonment and decay of posts).   Little can be stated with certainty except these plants were in the general area.  Large weed seed assemblages can be indicative of weed invasion during abandonment periods, and since many contextual records are associated with destruction or abandonment, this is not surprising. We may also surmise more open pastureland in the Medieval period led to greater weed numbers and eating of same by cattle - with dung recycled as fuel, or fertiliser, but nothing is certain.  The numbers of modern and ancient seeds are almost equal, indicating the ubiquitous nature of  elder.    Veal</t>
  </si>
  <si>
    <t>Charcoal identifications were carried out by Phil Austin and Robyn Veal.  R Veal also re-examined the identified charcoals for cropping marks where these could be observed, and differentiated the oaks  into : deciduous, evergreen or (indist), if no distinction was possible.  It was not possible to quantify the relevant amounts of each oak type, if both existed in one context (since this was a re-examination in part, of already fractured material, and in this case a '*' indicates just presence.  Differentiating deciduous and evergreen oaks is a useful tool as evergreen oak is considered a superior wood for construction by Vitruvius (and is indeed usually stronger than deciduous wood in Italy, and it occupies a slightly different ecological niche).  Cropping marks were observed by counting the number of annual  growth rings (AGRs), and measuring the distance across the counted rings to produce an average annual growth rate (aAGR).  Slow growth rates are represented by aAGRs less than 1 or 2 mm/year.  Fast growth rates by 3-5mm or more/year.  This part of charcoal analysis is still developing, but some researchers describe 5mm/yr growth rate (or more), as the 'coppice' growth rate.  This rate is rarely seen in this assemblage.  Further, curvature of the growth rings is also of assistance: low flat rings signify use of larger branch wood or trunk wood (&gt;50mm diameter); medium curvature indicates small-medium sized branches (30-50mm diam), high curvature signifies small branches (10-30mm diameter) or twigs (&lt;10mm).  Where possible specific diameters are estimated using a ceramics template, and unless bark is present, these measurements always indicate branch sizes 'at least' as big as the measurement.  Cropping measurements must be considered indicative.  We cannot measure all charcoal fragments for these features (either because their absolute size is too small, or because the wood type produces rings that are difficult to see (or no rings at all), or because burning modalities or taphonomic factors have obliterated these indicators. Also, the larger the originating diameter of a branch, the less accurate the measurement (and indeed measurements &gt;500mm, i.e. the template limit, are not made). Differentiation between timber or fuel woods is made on a somewhat subjective basis also.  Larger, older timbers of durable wood types, correlated with archaeological context notes that indicate a destruction layer will tend to more strongly support an interpretation of 'timber,' although it must be noted that there are small timber building elements ('ties' in Vitruvius' language), which could be confused with fuel.  Fuel contexts will often show the exclusive use of small to medium-sized woods, perhaps with a diversity of 3 or 4 in a context.  In general, if large scale conflagration is excluded from the archaeological interpretation, most, if not all woods in an urban context will be the result of fuel consumption for cooking or heating, and/or burning of waste timber and/or shrubs for clearance, as well as possible industrial use, although there appears little suggestion of industrial fuel consumption in the contexts where wood charcoal was collected at Villamagna. This absence cannot be taken to mean there was no industrial use of fuel at the villa (and in fact a lime kiln was excavated).  It is likely that such a large villa had its own smithy, at least; and that much lime was slaked for building purposes.  We do not see much of this evidence (except the lime kiln) since the excavated areas did not include the locations where such activities might have taken place.  In the case of the lime kiln a limited amount of charcoal was collected and analysed.  Further  interpretation of the charcoal assemblage, both in terms of its contribution to landscape reconstruction, and to the socio-cultural use of wood at Villamagna is  synthesized in the print volume. (R. Veal)</t>
  </si>
  <si>
    <r>
      <t xml:space="preserve">Abies alba (alpine fir) is from&gt;160mm diam wood: trunk or very large branch=&gt; very likely timber, possibly part of the velarium support.  The </t>
    </r>
    <r>
      <rPr>
        <i/>
        <sz val="12"/>
        <color theme="1"/>
        <rFont val="Calibri"/>
        <scheme val="minor"/>
      </rPr>
      <t>Acer</t>
    </r>
    <r>
      <rPr>
        <sz val="12"/>
        <color theme="1"/>
        <rFont val="Calibri"/>
        <family val="2"/>
        <scheme val="minor"/>
      </rPr>
      <t xml:space="preserve"> is cf. </t>
    </r>
    <r>
      <rPr>
        <i/>
        <sz val="12"/>
        <color theme="1"/>
        <rFont val="Calibri"/>
        <scheme val="minor"/>
      </rPr>
      <t xml:space="preserve">campestre, </t>
    </r>
    <r>
      <rPr>
        <sz val="12"/>
        <color theme="1"/>
        <rFont val="Calibri"/>
        <family val="2"/>
        <scheme val="minor"/>
      </rPr>
      <t xml:space="preserve">(brch med-large) and has insect holes: suggests wood in contact with the ground for some time before burning.  Possibly cross beam or furniture. </t>
    </r>
    <r>
      <rPr>
        <i/>
        <sz val="12"/>
        <color theme="1"/>
        <rFont val="Calibri"/>
        <scheme val="minor"/>
      </rPr>
      <t xml:space="preserve">Alnus </t>
    </r>
    <r>
      <rPr>
        <sz val="12"/>
        <color theme="1"/>
        <rFont val="Calibri"/>
        <family val="2"/>
        <scheme val="minor"/>
      </rPr>
      <t xml:space="preserve">(alder) additionally identified (small brch): water needs to be nearby for alder to grow.   Abies and alder not fuels as a rule.  The former because conifers 'spit', the latter because it is a water loving species and produces much less heat/kg.  This is unlikley to be a fuel context, must be timber for outdoor structure and /or possibly furniture. Oak is all deciduous; branch sizes: &gt;120mm; &gt;500mm: trunks or v lge brnches. </t>
    </r>
  </si>
  <si>
    <r>
      <t xml:space="preserve">Conifer cf. </t>
    </r>
    <r>
      <rPr>
        <i/>
        <sz val="10"/>
        <color theme="1"/>
        <rFont val="Calibri"/>
        <scheme val="minor"/>
      </rPr>
      <t xml:space="preserve">Abies alba </t>
    </r>
  </si>
  <si>
    <r>
      <rPr>
        <i/>
        <sz val="10"/>
        <color theme="1"/>
        <rFont val="Calibri"/>
        <scheme val="minor"/>
      </rPr>
      <t>Quercus</t>
    </r>
    <r>
      <rPr>
        <sz val="10"/>
        <color theme="1"/>
        <rFont val="Calibri"/>
        <scheme val="minor"/>
      </rPr>
      <t xml:space="preserve"> sp. (evergreen)</t>
    </r>
  </si>
  <si>
    <r>
      <t xml:space="preserve">All the oak is evergreen: branch sizes - &gt;60, &gt;50, &gt;20mm; i.e. medium and large-sized (just), the oak is very old (rays are very lge, but it hasn't grown quickly: possibly originates from a location where growth is inhibited); </t>
    </r>
    <r>
      <rPr>
        <i/>
        <sz val="12"/>
        <color theme="1"/>
        <rFont val="Calibri"/>
        <scheme val="minor"/>
      </rPr>
      <t>Acer</t>
    </r>
    <r>
      <rPr>
        <sz val="12"/>
        <color theme="1"/>
        <rFont val="Calibri"/>
        <family val="2"/>
        <scheme val="minor"/>
      </rPr>
      <t xml:space="preserve"> (maple) is </t>
    </r>
    <r>
      <rPr>
        <i/>
        <sz val="12"/>
        <color theme="1"/>
        <rFont val="Calibri"/>
        <scheme val="minor"/>
      </rPr>
      <t>campestre</t>
    </r>
    <r>
      <rPr>
        <sz val="12"/>
        <color theme="1"/>
        <rFont val="Calibri"/>
        <family val="2"/>
        <scheme val="minor"/>
      </rPr>
      <t xml:space="preserve"> type: sizes large : &gt;100mm; &gt;150mm.  Size of wood is large: suggesting timber interpretation.   </t>
    </r>
  </si>
  <si>
    <r>
      <rPr>
        <i/>
        <sz val="10"/>
        <color theme="1"/>
        <rFont val="Calibri"/>
        <scheme val="minor"/>
      </rPr>
      <t>Acer</t>
    </r>
    <r>
      <rPr>
        <sz val="10"/>
        <color theme="1"/>
        <rFont val="Calibri"/>
        <scheme val="minor"/>
      </rPr>
      <t xml:space="preserve"> sp.</t>
    </r>
  </si>
  <si>
    <r>
      <rPr>
        <i/>
        <sz val="10"/>
        <rFont val="Calibri"/>
        <scheme val="minor"/>
      </rPr>
      <t>Quercus</t>
    </r>
    <r>
      <rPr>
        <sz val="10"/>
        <rFont val="Calibri"/>
        <scheme val="minor"/>
      </rPr>
      <t xml:space="preserve"> (decid)</t>
    </r>
  </si>
  <si>
    <r>
      <rPr>
        <i/>
        <sz val="10"/>
        <rFont val="Calibri"/>
        <scheme val="minor"/>
      </rPr>
      <t>Quercus</t>
    </r>
    <r>
      <rPr>
        <sz val="10"/>
        <rFont val="Calibri"/>
        <scheme val="minor"/>
      </rPr>
      <t xml:space="preserve"> (indist)</t>
    </r>
  </si>
  <si>
    <r>
      <rPr>
        <i/>
        <sz val="10"/>
        <color theme="1"/>
        <rFont val="Calibri"/>
        <scheme val="minor"/>
      </rPr>
      <t xml:space="preserve">Quercus </t>
    </r>
    <r>
      <rPr>
        <sz val="10"/>
        <color theme="1"/>
        <rFont val="Calibri"/>
        <scheme val="minor"/>
      </rPr>
      <t>(evergreen)</t>
    </r>
  </si>
  <si>
    <r>
      <rPr>
        <i/>
        <sz val="10"/>
        <color theme="1"/>
        <rFont val="Calibri"/>
        <scheme val="minor"/>
      </rPr>
      <t>Quercus</t>
    </r>
    <r>
      <rPr>
        <sz val="10"/>
        <color theme="1"/>
        <rFont val="Calibri"/>
        <scheme val="minor"/>
      </rPr>
      <t xml:space="preserve"> sp.</t>
    </r>
  </si>
  <si>
    <r>
      <rPr>
        <i/>
        <sz val="10"/>
        <color theme="1"/>
        <rFont val="Calibri"/>
        <scheme val="minor"/>
      </rPr>
      <t>Ulmus</t>
    </r>
    <r>
      <rPr>
        <sz val="10"/>
        <color theme="1"/>
        <rFont val="Calibri"/>
        <scheme val="minor"/>
      </rPr>
      <t xml:space="preserve"> sp.</t>
    </r>
  </si>
  <si>
    <r>
      <rPr>
        <i/>
        <sz val="10"/>
        <color theme="1"/>
        <rFont val="Calibri"/>
        <scheme val="minor"/>
      </rPr>
      <t>Prunus</t>
    </r>
    <r>
      <rPr>
        <sz val="10"/>
        <color theme="1"/>
        <rFont val="Calibri"/>
        <scheme val="minor"/>
      </rPr>
      <t xml:space="preserve"> sp.</t>
    </r>
  </si>
  <si>
    <r>
      <t xml:space="preserve">Volume very small.  </t>
    </r>
    <r>
      <rPr>
        <i/>
        <sz val="12"/>
        <color theme="1"/>
        <rFont val="Calibri"/>
        <scheme val="minor"/>
      </rPr>
      <t>Acer</t>
    </r>
    <r>
      <rPr>
        <sz val="12"/>
        <color theme="1"/>
        <rFont val="Calibri"/>
        <family val="2"/>
        <scheme val="minor"/>
      </rPr>
      <t xml:space="preserve"> is </t>
    </r>
    <r>
      <rPr>
        <i/>
        <sz val="12"/>
        <color theme="1"/>
        <rFont val="Calibri"/>
        <scheme val="minor"/>
      </rPr>
      <t>campestre</t>
    </r>
    <r>
      <rPr>
        <sz val="12"/>
        <color theme="1"/>
        <rFont val="Calibri"/>
        <family val="2"/>
        <scheme val="minor"/>
      </rPr>
      <t xml:space="preserve"> type, 5 rings, aAGR=1mm; oak is deciduous twig/sm branch; beech is medium brch</t>
    </r>
  </si>
  <si>
    <r>
      <t xml:space="preserve">Volume small; </t>
    </r>
    <r>
      <rPr>
        <i/>
        <sz val="12"/>
        <color theme="1"/>
        <rFont val="Calibri"/>
        <scheme val="minor"/>
      </rPr>
      <t>Quercus</t>
    </r>
    <r>
      <rPr>
        <sz val="12"/>
        <color theme="1"/>
        <rFont val="Calibri"/>
        <family val="2"/>
        <scheme val="minor"/>
      </rPr>
      <t xml:space="preserve"> is all evergreen; </t>
    </r>
    <r>
      <rPr>
        <i/>
        <sz val="12"/>
        <color theme="1"/>
        <rFont val="Calibri"/>
        <scheme val="minor"/>
      </rPr>
      <t>Carpinus</t>
    </r>
    <r>
      <rPr>
        <sz val="12"/>
        <color theme="1"/>
        <rFont val="Calibri"/>
        <family val="2"/>
        <scheme val="minor"/>
      </rPr>
      <t xml:space="preserve"> is from an old branch, very slow grown (so in a place under envrionemtnal or other competitive  pressure), multi-seriate rays are up to 4-seriate; </t>
    </r>
    <r>
      <rPr>
        <i/>
        <sz val="12"/>
        <color theme="1"/>
        <rFont val="Calibri"/>
        <scheme val="minor"/>
      </rPr>
      <t>Prunus</t>
    </r>
    <r>
      <rPr>
        <sz val="12"/>
        <color theme="1"/>
        <rFont val="Calibri"/>
        <family val="2"/>
        <scheme val="minor"/>
      </rPr>
      <t xml:space="preserve"> too small to check; Viburnum is unusual. The idetification is secure.  There are three types in modern Italy, not all are ornamental.  It is possible but unlikely that deliberately planted shrubs are represented.  There is a type especially found in Lazio that prefers very damp conditions and grows without cultivation.  Other types are more generally spread over the Italian peninsula.</t>
    </r>
  </si>
  <si>
    <r>
      <rPr>
        <i/>
        <sz val="10"/>
        <color theme="1"/>
        <rFont val="Calibri"/>
        <scheme val="minor"/>
      </rPr>
      <t>Viburnum</t>
    </r>
    <r>
      <rPr>
        <sz val="10"/>
        <color theme="1"/>
        <rFont val="Calibri"/>
        <scheme val="minor"/>
      </rPr>
      <t xml:space="preserve"> sp.</t>
    </r>
  </si>
  <si>
    <r>
      <t xml:space="preserve">V. small quantities of each type; very broken up.  Taxa diversity and range of sizes agrees with dump deposit and interpretation as being secondary fill.  Likely the charcoals come from urban fire waste, disposed of in the garden and/or outside burning of garden waste.  Provenance could be from outside the immediate area if much soil was brought in.  </t>
    </r>
    <r>
      <rPr>
        <i/>
        <sz val="12"/>
        <color theme="1"/>
        <rFont val="Calibri"/>
        <scheme val="minor"/>
      </rPr>
      <t>Prunus</t>
    </r>
    <r>
      <rPr>
        <sz val="12"/>
        <color theme="1"/>
        <rFont val="Calibri"/>
        <family val="2"/>
        <scheme val="minor"/>
      </rPr>
      <t xml:space="preserve"> cf </t>
    </r>
    <r>
      <rPr>
        <i/>
        <sz val="12"/>
        <color theme="1"/>
        <rFont val="Calibri"/>
        <scheme val="minor"/>
      </rPr>
      <t>avium</t>
    </r>
    <r>
      <rPr>
        <sz val="12"/>
        <color theme="1"/>
        <rFont val="Calibri"/>
        <family val="2"/>
        <scheme val="minor"/>
      </rPr>
      <t xml:space="preserve"> type. </t>
    </r>
    <r>
      <rPr>
        <i/>
        <sz val="12"/>
        <color theme="1"/>
        <rFont val="Calibri"/>
        <scheme val="minor"/>
      </rPr>
      <t xml:space="preserve">Quercus </t>
    </r>
    <r>
      <rPr>
        <sz val="12"/>
        <color theme="1"/>
        <rFont val="Calibri"/>
        <family val="2"/>
        <scheme val="minor"/>
      </rPr>
      <t xml:space="preserve">(decid) sp. 3rings/10mm, aAGR= 3.3mm/yr, Medium brch; some is </t>
    </r>
    <r>
      <rPr>
        <i/>
        <sz val="12"/>
        <color theme="1"/>
        <rFont val="Calibri"/>
        <scheme val="minor"/>
      </rPr>
      <t xml:space="preserve">Quercus </t>
    </r>
    <r>
      <rPr>
        <sz val="12"/>
        <color theme="1"/>
        <rFont val="Calibri"/>
        <family val="2"/>
        <scheme val="minor"/>
      </rPr>
      <t xml:space="preserve">(evergreen) from larger branch; </t>
    </r>
    <r>
      <rPr>
        <i/>
        <sz val="12"/>
        <color theme="1"/>
        <rFont val="Calibri"/>
        <scheme val="minor"/>
      </rPr>
      <t xml:space="preserve">Ulmus </t>
    </r>
    <r>
      <rPr>
        <sz val="12"/>
        <color theme="1"/>
        <rFont val="Calibri"/>
        <family val="2"/>
        <scheme val="minor"/>
      </rPr>
      <t xml:space="preserve">cf. </t>
    </r>
    <r>
      <rPr>
        <i/>
        <sz val="12"/>
        <color theme="1"/>
        <rFont val="Calibri"/>
        <scheme val="minor"/>
      </rPr>
      <t xml:space="preserve">glabra, </t>
    </r>
    <r>
      <rPr>
        <sz val="12"/>
        <color theme="1"/>
        <rFont val="Calibri"/>
        <family val="2"/>
        <scheme val="minor"/>
      </rPr>
      <t>1 ring in 4.5mm, aAGR = 4.5mm, L/M curvature, from medium to large-sized branch (water loving), fast grown. Salix/populus is also water loving.</t>
    </r>
  </si>
  <si>
    <r>
      <rPr>
        <i/>
        <sz val="10"/>
        <color theme="1"/>
        <rFont val="Calibri"/>
        <scheme val="minor"/>
      </rPr>
      <t>Quercus</t>
    </r>
    <r>
      <rPr>
        <sz val="10"/>
        <color theme="1"/>
        <rFont val="Calibri"/>
        <scheme val="minor"/>
      </rPr>
      <t xml:space="preserve"> (evergreen)</t>
    </r>
  </si>
  <si>
    <r>
      <rPr>
        <i/>
        <sz val="10"/>
        <color theme="1"/>
        <rFont val="Calibri"/>
        <scheme val="minor"/>
      </rPr>
      <t xml:space="preserve">Quercus </t>
    </r>
    <r>
      <rPr>
        <sz val="10"/>
        <color theme="1"/>
        <rFont val="Calibri"/>
        <scheme val="minor"/>
      </rPr>
      <t>(decid)</t>
    </r>
  </si>
  <si>
    <r>
      <rPr>
        <i/>
        <sz val="10"/>
        <color theme="1"/>
        <rFont val="Calibri"/>
        <scheme val="minor"/>
      </rPr>
      <t>Fraxinus</t>
    </r>
    <r>
      <rPr>
        <sz val="10"/>
        <color theme="1"/>
        <rFont val="Calibri"/>
        <scheme val="minor"/>
      </rPr>
      <t xml:space="preserve"> sp. cf</t>
    </r>
    <r>
      <rPr>
        <i/>
        <sz val="10"/>
        <color theme="1"/>
        <rFont val="Calibri"/>
        <scheme val="minor"/>
      </rPr>
      <t xml:space="preserve"> excelsior</t>
    </r>
  </si>
  <si>
    <r>
      <rPr>
        <i/>
        <sz val="10"/>
        <color theme="1"/>
        <rFont val="Calibri"/>
        <scheme val="minor"/>
      </rPr>
      <t>Salix/Populus</t>
    </r>
    <r>
      <rPr>
        <sz val="10"/>
        <color theme="1"/>
        <rFont val="Calibri"/>
        <scheme val="minor"/>
      </rPr>
      <t xml:space="preserve"> sp.</t>
    </r>
  </si>
  <si>
    <r>
      <rPr>
        <i/>
        <sz val="10"/>
        <color theme="1"/>
        <rFont val="Calibri"/>
        <scheme val="minor"/>
      </rPr>
      <t>Quercus</t>
    </r>
    <r>
      <rPr>
        <sz val="10"/>
        <color theme="1"/>
        <rFont val="Calibri"/>
        <scheme val="minor"/>
      </rPr>
      <t xml:space="preserve"> sp. (decid)</t>
    </r>
  </si>
  <si>
    <r>
      <rPr>
        <i/>
        <sz val="10"/>
        <color theme="1"/>
        <rFont val="Calibri"/>
        <scheme val="minor"/>
      </rPr>
      <t xml:space="preserve">Ulmus </t>
    </r>
    <r>
      <rPr>
        <sz val="10"/>
        <color theme="1"/>
        <rFont val="Calibri"/>
        <scheme val="minor"/>
      </rPr>
      <t>sp.</t>
    </r>
  </si>
  <si>
    <r>
      <rPr>
        <i/>
        <sz val="10"/>
        <rFont val="Calibri"/>
        <scheme val="minor"/>
      </rPr>
      <t xml:space="preserve">Quercus </t>
    </r>
    <r>
      <rPr>
        <sz val="10"/>
        <rFont val="Calibri"/>
        <scheme val="minor"/>
      </rPr>
      <t>(decid)</t>
    </r>
  </si>
  <si>
    <r>
      <t xml:space="preserve">Mouth of praefurnium, likely fuel for lime kiln.  </t>
    </r>
    <r>
      <rPr>
        <i/>
        <sz val="12"/>
        <color theme="1"/>
        <rFont val="Calibri"/>
        <scheme val="minor"/>
      </rPr>
      <t xml:space="preserve">Acer </t>
    </r>
    <r>
      <rPr>
        <sz val="12"/>
        <color theme="1"/>
        <rFont val="Calibri"/>
        <family val="2"/>
        <scheme val="minor"/>
      </rPr>
      <t xml:space="preserve">cf. </t>
    </r>
    <r>
      <rPr>
        <i/>
        <sz val="12"/>
        <color theme="1"/>
        <rFont val="Calibri"/>
        <scheme val="minor"/>
      </rPr>
      <t xml:space="preserve">campestre </t>
    </r>
    <r>
      <rPr>
        <sz val="12"/>
        <color theme="1"/>
        <rFont val="Calibri"/>
        <family val="2"/>
        <scheme val="minor"/>
      </rPr>
      <t xml:space="preserve">type; </t>
    </r>
    <r>
      <rPr>
        <i/>
        <sz val="12"/>
        <color theme="1"/>
        <rFont val="Calibri"/>
        <scheme val="minor"/>
      </rPr>
      <t xml:space="preserve">Ulmus </t>
    </r>
    <r>
      <rPr>
        <sz val="12"/>
        <color theme="1"/>
        <rFont val="Calibri"/>
        <family val="2"/>
        <scheme val="minor"/>
      </rPr>
      <t xml:space="preserve">(elm) medium branch, fast growing; </t>
    </r>
    <r>
      <rPr>
        <i/>
        <sz val="12"/>
        <color theme="1"/>
        <rFont val="Calibri"/>
        <scheme val="minor"/>
      </rPr>
      <t xml:space="preserve">Quercus </t>
    </r>
    <r>
      <rPr>
        <sz val="12"/>
        <color theme="1"/>
        <rFont val="Calibri"/>
        <family val="2"/>
        <scheme val="minor"/>
      </rPr>
      <t xml:space="preserve">(decid), 2 rings/6mm, aAGR = 3mm/yr, thick rays, old wood from med-large branch. Diversity demonstrates use of many wood types as praefurnium fuel - not highly selected fuel.  Elm as a fuel is less hot than all the others as it is a type that prefers a watery environment.          </t>
    </r>
  </si>
  <si>
    <r>
      <rPr>
        <i/>
        <sz val="10"/>
        <color theme="1"/>
        <rFont val="Calibri"/>
        <scheme val="minor"/>
      </rPr>
      <t>Fraxinus</t>
    </r>
    <r>
      <rPr>
        <sz val="10"/>
        <color theme="1"/>
        <rFont val="Calibri"/>
        <scheme val="minor"/>
      </rPr>
      <t xml:space="preserve"> sp.</t>
    </r>
  </si>
  <si>
    <r>
      <rPr>
        <i/>
        <sz val="12"/>
        <color theme="1"/>
        <rFont val="Calibri"/>
        <scheme val="minor"/>
      </rPr>
      <t xml:space="preserve">  Acer</t>
    </r>
    <r>
      <rPr>
        <sz val="12"/>
        <color theme="1"/>
        <rFont val="Calibri"/>
        <family val="2"/>
        <scheme val="minor"/>
      </rPr>
      <t xml:space="preserve"> and </t>
    </r>
    <r>
      <rPr>
        <i/>
        <sz val="12"/>
        <color theme="1"/>
        <rFont val="Calibri"/>
        <scheme val="minor"/>
      </rPr>
      <t>Viburnum</t>
    </r>
    <r>
      <rPr>
        <sz val="12"/>
        <color theme="1"/>
        <rFont val="Calibri"/>
        <family val="2"/>
        <scheme val="minor"/>
      </rPr>
      <t xml:space="preserve"> too small to check; </t>
    </r>
    <r>
      <rPr>
        <i/>
        <sz val="12"/>
        <color theme="1"/>
        <rFont val="Calibri"/>
        <scheme val="minor"/>
      </rPr>
      <t xml:space="preserve">Ulmus </t>
    </r>
    <r>
      <rPr>
        <sz val="12"/>
        <color theme="1"/>
        <rFont val="Calibri"/>
        <family val="2"/>
        <scheme val="minor"/>
      </rPr>
      <t xml:space="preserve">cf. </t>
    </r>
    <r>
      <rPr>
        <i/>
        <sz val="12"/>
        <color theme="1"/>
        <rFont val="Calibri"/>
        <scheme val="minor"/>
      </rPr>
      <t xml:space="preserve">glabra, </t>
    </r>
    <r>
      <rPr>
        <sz val="12"/>
        <color theme="1"/>
        <rFont val="Calibri"/>
        <family val="2"/>
        <scheme val="minor"/>
      </rPr>
      <t>2 rings/4mm, aAGR=2mm; 5rings/5mm, aAGR = 1mm, on this branch late wood growing season is cut short for most years (Winter came early, or e.g. lack of water).  Medium to large sized branches, water loving.</t>
    </r>
  </si>
  <si>
    <r>
      <rPr>
        <i/>
        <sz val="10"/>
        <rFont val="Calibri"/>
        <scheme val="minor"/>
      </rPr>
      <t>Quercus</t>
    </r>
    <r>
      <rPr>
        <sz val="10"/>
        <rFont val="Calibri"/>
        <scheme val="minor"/>
      </rPr>
      <t xml:space="preserve"> (evergreen)</t>
    </r>
  </si>
  <si>
    <r>
      <rPr>
        <i/>
        <sz val="10"/>
        <color theme="1"/>
        <rFont val="Calibri"/>
        <scheme val="minor"/>
      </rPr>
      <t>Quercus</t>
    </r>
    <r>
      <rPr>
        <sz val="10"/>
        <color theme="1"/>
        <rFont val="Calibri"/>
        <scheme val="minor"/>
      </rPr>
      <t xml:space="preserve"> (decid)</t>
    </r>
  </si>
  <si>
    <r>
      <t xml:space="preserve">Interpreted as fallen burnt roof; </t>
    </r>
    <r>
      <rPr>
        <i/>
        <sz val="12"/>
        <color theme="1"/>
        <rFont val="Calibri"/>
        <scheme val="minor"/>
      </rPr>
      <t xml:space="preserve">Quercus </t>
    </r>
    <r>
      <rPr>
        <sz val="12"/>
        <color theme="1"/>
        <rFont val="Calibri"/>
        <family val="2"/>
        <scheme val="minor"/>
      </rPr>
      <t>(decid), all annual growth rings flat (from trunks, size  &gt;500mm or even larger: off the template, 12 rings/6mm, aAGR = 0.5mm/yr; also 3 rings/18mm, aAGR=6mm; 4rings/14mm, aAGR=3.2mm =&gt; Wide variety of growth rates but chosen for density and size of timber probably.  Rays very thick =&gt; old mature wood</t>
    </r>
  </si>
  <si>
    <r>
      <t xml:space="preserve">Destruction layer, all </t>
    </r>
    <r>
      <rPr>
        <i/>
        <sz val="12"/>
        <color theme="1"/>
        <rFont val="Calibri"/>
        <scheme val="minor"/>
      </rPr>
      <t xml:space="preserve">Quercus </t>
    </r>
    <r>
      <rPr>
        <sz val="12"/>
        <color theme="1"/>
        <rFont val="Calibri"/>
        <family val="2"/>
        <scheme val="minor"/>
      </rPr>
      <t>(decid) 6 rings/12mm, aAGR=2mm/yr; 8rings/10mm, aAGR=1.25mm; one branch &gt;150mm diam</t>
    </r>
  </si>
  <si>
    <r>
      <t xml:space="preserve">Associated with destruction of structure USM (5047).  (Half roughly, is evergreen and half deciduous oak).  Of the deciduous, 2rings in 4mm, aAGR=2mm, M-Low curvature (med-large wood); </t>
    </r>
    <r>
      <rPr>
        <i/>
        <sz val="12"/>
        <color theme="1"/>
        <rFont val="Calibri"/>
        <scheme val="minor"/>
      </rPr>
      <t xml:space="preserve">Ulmus </t>
    </r>
    <r>
      <rPr>
        <sz val="12"/>
        <color theme="1"/>
        <rFont val="Calibri"/>
        <family val="2"/>
        <scheme val="minor"/>
      </rPr>
      <t xml:space="preserve">cf. </t>
    </r>
    <r>
      <rPr>
        <i/>
        <sz val="12"/>
        <color theme="1"/>
        <rFont val="Calibri"/>
        <scheme val="minor"/>
      </rPr>
      <t xml:space="preserve">glabra, </t>
    </r>
    <r>
      <rPr>
        <sz val="12"/>
        <color theme="1"/>
        <rFont val="Calibri"/>
        <family val="2"/>
        <scheme val="minor"/>
      </rPr>
      <t xml:space="preserve">6 rings/6mm, aAGR= 1mm/yr, Medium to low curvature =&gt; medium to large-sized branch; </t>
    </r>
    <r>
      <rPr>
        <i/>
        <sz val="12"/>
        <color theme="1"/>
        <rFont val="Calibri"/>
        <scheme val="minor"/>
      </rPr>
      <t xml:space="preserve">Carpinus </t>
    </r>
    <r>
      <rPr>
        <sz val="12"/>
        <color theme="1"/>
        <rFont val="Calibri"/>
        <family val="2"/>
        <scheme val="minor"/>
      </rPr>
      <t xml:space="preserve">cf. </t>
    </r>
    <r>
      <rPr>
        <i/>
        <sz val="12"/>
        <color theme="1"/>
        <rFont val="Calibri"/>
        <scheme val="minor"/>
      </rPr>
      <t xml:space="preserve">betulus, </t>
    </r>
    <r>
      <rPr>
        <sz val="12"/>
        <color theme="1"/>
        <rFont val="Calibri"/>
        <family val="2"/>
        <scheme val="minor"/>
      </rPr>
      <t>4 rings/7 mm, aAGR=1.75mm; Med-Low curvature, =&gt; medium-lge sized branch.  Can't say larger sized woods indicate timber but it is perhaps more likely.  Possibly furniture, or e.g. doorjambs.  All good building woods, and all good fuel woods.  Not a campfire, we would expect mix of branch sizes in this case.</t>
    </r>
  </si>
  <si>
    <r>
      <rPr>
        <i/>
        <sz val="10"/>
        <color theme="1"/>
        <rFont val="Calibri"/>
        <scheme val="minor"/>
      </rPr>
      <t xml:space="preserve">Acer </t>
    </r>
    <r>
      <rPr>
        <sz val="10"/>
        <color theme="1"/>
        <rFont val="Calibri"/>
        <scheme val="minor"/>
      </rPr>
      <t>sp.</t>
    </r>
  </si>
  <si>
    <r>
      <t xml:space="preserve">Fill of dolium pit, dolium robbed, pit disturbed, </t>
    </r>
    <r>
      <rPr>
        <i/>
        <sz val="12"/>
        <color theme="1"/>
        <rFont val="Calibri"/>
        <scheme val="minor"/>
      </rPr>
      <t xml:space="preserve">Quercus </t>
    </r>
    <r>
      <rPr>
        <sz val="12"/>
        <color theme="1"/>
        <rFont val="Calibri"/>
        <family val="2"/>
        <scheme val="minor"/>
      </rPr>
      <t>(all decid); 20rings/20mm, aAGR= 1m. Flat curvature, dense rings, likely trunk wood; highly likely roof timbers</t>
    </r>
  </si>
  <si>
    <r>
      <t xml:space="preserve">Burnt area, possible hearth.  Very burnt, very small fragments, but </t>
    </r>
    <r>
      <rPr>
        <i/>
        <sz val="12"/>
        <color theme="1"/>
        <rFont val="Calibri"/>
        <scheme val="minor"/>
      </rPr>
      <t xml:space="preserve">Quercus </t>
    </r>
    <r>
      <rPr>
        <sz val="12"/>
        <color theme="1"/>
        <rFont val="Calibri"/>
        <family val="2"/>
        <scheme val="minor"/>
      </rPr>
      <t>(decid) appears to come from large branch or stem; indet. not all wood, likely charred foodstuffs, too burnt to id</t>
    </r>
  </si>
  <si>
    <r>
      <rPr>
        <i/>
        <sz val="10"/>
        <color theme="1"/>
        <rFont val="Calibri"/>
        <scheme val="minor"/>
      </rPr>
      <t xml:space="preserve">Quercus </t>
    </r>
    <r>
      <rPr>
        <sz val="10"/>
        <color theme="1"/>
        <rFont val="Calibri"/>
        <scheme val="minor"/>
      </rPr>
      <t>sp. (decid)</t>
    </r>
  </si>
  <si>
    <r>
      <t xml:space="preserve">Fill of robbed dolium.  All </t>
    </r>
    <r>
      <rPr>
        <i/>
        <sz val="12"/>
        <color theme="1"/>
        <rFont val="Calibri"/>
        <scheme val="minor"/>
      </rPr>
      <t xml:space="preserve">Quercus </t>
    </r>
    <r>
      <rPr>
        <sz val="12"/>
        <color theme="1"/>
        <rFont val="Calibri"/>
        <family val="2"/>
        <scheme val="minor"/>
      </rPr>
      <t>(decid); 12 rings/18mm, aAGR=1.6mm; 15 rings/20mm, aAGR=1.3mm. Flat rings, trunk wood, thick rays, old wood.</t>
    </r>
  </si>
  <si>
    <r>
      <t xml:space="preserve">Abandonment layer.  V small, rumbled fragments concordant with redeposition, perhaps more than once.  </t>
    </r>
    <r>
      <rPr>
        <i/>
        <sz val="12"/>
        <color theme="1"/>
        <rFont val="Calibri"/>
        <scheme val="minor"/>
      </rPr>
      <t xml:space="preserve">Quercus </t>
    </r>
    <r>
      <rPr>
        <sz val="12"/>
        <color theme="1"/>
        <rFont val="Calibri"/>
        <family val="2"/>
        <scheme val="minor"/>
      </rPr>
      <t>(decid) is timber-like with 4 rings/12mm, aAGR = 3mm, very flat rings (possibly trunk wood)</t>
    </r>
  </si>
  <si>
    <r>
      <rPr>
        <i/>
        <sz val="10"/>
        <color theme="1"/>
        <rFont val="Calibri"/>
        <scheme val="minor"/>
      </rPr>
      <t>Alnus</t>
    </r>
    <r>
      <rPr>
        <sz val="10"/>
        <color theme="1"/>
        <rFont val="Calibri"/>
        <scheme val="minor"/>
      </rPr>
      <t xml:space="preserve"> sp.</t>
    </r>
  </si>
  <si>
    <r>
      <rPr>
        <i/>
        <sz val="10"/>
        <color theme="1"/>
        <rFont val="Calibri"/>
        <scheme val="minor"/>
      </rPr>
      <t>Rhamnus</t>
    </r>
    <r>
      <rPr>
        <sz val="10"/>
        <color theme="1"/>
        <rFont val="Calibri"/>
        <scheme val="minor"/>
      </rPr>
      <t xml:space="preserve"> sp.</t>
    </r>
  </si>
  <si>
    <r>
      <rPr>
        <i/>
        <sz val="12"/>
        <color theme="1"/>
        <rFont val="Calibri"/>
        <scheme val="minor"/>
      </rPr>
      <t>Phillyrea/Rhamnus</t>
    </r>
    <r>
      <rPr>
        <sz val="12"/>
        <color theme="1"/>
        <rFont val="Calibri"/>
        <family val="2"/>
        <scheme val="minor"/>
      </rPr>
      <t xml:space="preserve"> group cf. </t>
    </r>
    <r>
      <rPr>
        <i/>
        <sz val="12"/>
        <color theme="1"/>
        <rFont val="Calibri"/>
        <scheme val="minor"/>
      </rPr>
      <t>R. cathartica</t>
    </r>
    <r>
      <rPr>
        <sz val="12"/>
        <color theme="1"/>
        <rFont val="Calibri"/>
        <family val="2"/>
        <scheme val="minor"/>
      </rPr>
      <t xml:space="preserve">; this group has many members, mostly found in macchia, on woodland margins and disturbed areas.  Many types with thorns, many are poisonous, producing nasty smoke.  Still, a very good fuel: dense and slow burning.  Branch whole (heart and bark present), 25mm diam; </t>
    </r>
    <r>
      <rPr>
        <i/>
        <sz val="12"/>
        <color theme="1"/>
        <rFont val="Calibri"/>
        <scheme val="minor"/>
      </rPr>
      <t>ca</t>
    </r>
    <r>
      <rPr>
        <sz val="12"/>
        <color theme="1"/>
        <rFont val="Calibri"/>
        <family val="2"/>
        <scheme val="minor"/>
      </rPr>
      <t>. 30 rings in 12mm =&gt; aAGR = 0.6mm/yr (slow grown).  This is possibly ' land clearance', not intentional fuel use, as we would expect more taxa for fuel.  Or someone just decided to burn it!</t>
    </r>
  </si>
  <si>
    <r>
      <rPr>
        <i/>
        <sz val="10"/>
        <rFont val="Calibri"/>
        <scheme val="minor"/>
      </rPr>
      <t xml:space="preserve">Quercus </t>
    </r>
    <r>
      <rPr>
        <sz val="10"/>
        <rFont val="Calibri"/>
        <scheme val="minor"/>
      </rPr>
      <t>(evergreen)</t>
    </r>
  </si>
  <si>
    <r>
      <rPr>
        <i/>
        <sz val="10"/>
        <rFont val="Calibri"/>
        <scheme val="minor"/>
      </rPr>
      <t>Carpinus</t>
    </r>
    <r>
      <rPr>
        <sz val="10"/>
        <rFont val="Calibri"/>
        <scheme val="minor"/>
      </rPr>
      <t xml:space="preserve"> sp. cf </t>
    </r>
    <r>
      <rPr>
        <i/>
        <sz val="10"/>
        <rFont val="Calibri"/>
        <scheme val="minor"/>
      </rPr>
      <t>betulus</t>
    </r>
  </si>
  <si>
    <r>
      <rPr>
        <sz val="12"/>
        <color theme="1"/>
        <rFont val="Calibri"/>
        <family val="2"/>
        <scheme val="minor"/>
      </rPr>
      <t>Abandonment layer</t>
    </r>
    <r>
      <rPr>
        <i/>
        <sz val="12"/>
        <color theme="1"/>
        <rFont val="Calibri"/>
        <scheme val="minor"/>
      </rPr>
      <t>. Fraxinus</t>
    </r>
    <r>
      <rPr>
        <sz val="12"/>
        <color theme="1"/>
        <rFont val="Calibri"/>
        <family val="2"/>
        <scheme val="minor"/>
      </rPr>
      <t xml:space="preserve"> cf.</t>
    </r>
    <r>
      <rPr>
        <i/>
        <sz val="12"/>
        <color theme="1"/>
        <rFont val="Calibri"/>
        <scheme val="minor"/>
      </rPr>
      <t xml:space="preserve">excelsior, </t>
    </r>
    <r>
      <rPr>
        <sz val="12"/>
        <color theme="1"/>
        <rFont val="Calibri"/>
        <family val="2"/>
        <scheme val="minor"/>
      </rPr>
      <t xml:space="preserve">flat curvature, trunk or v large branch wood, 13 rings/19mm, aAGR= 1.55mm/yr; 34rings/17mm, aAGR=0.5mm (stress wood, i.e. bent branch or trunk); </t>
    </r>
    <r>
      <rPr>
        <i/>
        <sz val="12"/>
        <color theme="1"/>
        <rFont val="Calibri"/>
        <scheme val="minor"/>
      </rPr>
      <t xml:space="preserve">Prunus </t>
    </r>
    <r>
      <rPr>
        <sz val="12"/>
        <color theme="1"/>
        <rFont val="Calibri"/>
        <family val="2"/>
        <scheme val="minor"/>
      </rPr>
      <t xml:space="preserve">cf. </t>
    </r>
    <r>
      <rPr>
        <i/>
        <sz val="12"/>
        <color theme="1"/>
        <rFont val="Calibri"/>
        <scheme val="minor"/>
      </rPr>
      <t xml:space="preserve">avium </t>
    </r>
    <r>
      <rPr>
        <sz val="12"/>
        <color theme="1"/>
        <rFont val="Calibri"/>
        <family val="2"/>
        <scheme val="minor"/>
      </rPr>
      <t xml:space="preserve">type; </t>
    </r>
    <r>
      <rPr>
        <i/>
        <sz val="12"/>
        <color theme="1"/>
        <rFont val="Calibri"/>
        <scheme val="minor"/>
      </rPr>
      <t xml:space="preserve">Quercus </t>
    </r>
    <r>
      <rPr>
        <sz val="12"/>
        <color theme="1"/>
        <rFont val="Calibri"/>
        <family val="2"/>
        <scheme val="minor"/>
      </rPr>
      <t>all (evergreen) small and medium-sized branches, one is 40mm diam</t>
    </r>
  </si>
  <si>
    <r>
      <rPr>
        <i/>
        <sz val="12"/>
        <color theme="1"/>
        <rFont val="Calibri"/>
        <scheme val="minor"/>
      </rPr>
      <t xml:space="preserve">Quercus </t>
    </r>
    <r>
      <rPr>
        <sz val="12"/>
        <color theme="1"/>
        <rFont val="Calibri"/>
        <family val="2"/>
        <scheme val="minor"/>
      </rPr>
      <t>(all decid), 5 rings in 18mm, aAGR = 3.6mm/yr, flat curvature, trunk wood.</t>
    </r>
  </si>
  <si>
    <r>
      <t xml:space="preserve">Maloideae cf. </t>
    </r>
    <r>
      <rPr>
        <i/>
        <sz val="10"/>
        <rFont val="Calibri"/>
        <scheme val="minor"/>
      </rPr>
      <t>Sorbus</t>
    </r>
  </si>
  <si>
    <r>
      <rPr>
        <i/>
        <sz val="12"/>
        <color theme="1"/>
        <rFont val="Calibri"/>
        <scheme val="minor"/>
      </rPr>
      <t>Quercus (</t>
    </r>
    <r>
      <rPr>
        <sz val="12"/>
        <color theme="1"/>
        <rFont val="Calibri"/>
        <family val="2"/>
        <scheme val="minor"/>
      </rPr>
      <t xml:space="preserve">dec), includes bark diam = 40;                                                </t>
    </r>
    <r>
      <rPr>
        <i/>
        <sz val="12"/>
        <color theme="1"/>
        <rFont val="Calibri"/>
        <scheme val="minor"/>
      </rPr>
      <t>Castanea</t>
    </r>
    <r>
      <rPr>
        <sz val="12"/>
        <color theme="1"/>
        <rFont val="Calibri"/>
        <family val="2"/>
        <scheme val="minor"/>
      </rPr>
      <t>, diam&gt;200, diam &gt;500mm.  Good comparanda from northern Vesuvius where chestnut is used as timber in the Late Roman period.  Building timbers in the Roman and late Roman period in general are not well reported yet.</t>
    </r>
  </si>
  <si>
    <r>
      <rPr>
        <i/>
        <sz val="12"/>
        <color theme="1"/>
        <rFont val="Calibri"/>
        <scheme val="minor"/>
      </rPr>
      <t xml:space="preserve">Quercus </t>
    </r>
    <r>
      <rPr>
        <sz val="12"/>
        <color theme="1"/>
        <rFont val="Calibri"/>
        <family val="2"/>
        <scheme val="minor"/>
      </rPr>
      <t xml:space="preserve">(decid), is from small branch 10+ mm diam; 4 rings/8mm, aAGR=2mm/yr; </t>
    </r>
    <r>
      <rPr>
        <i/>
        <sz val="12"/>
        <color theme="1"/>
        <rFont val="Calibri"/>
        <scheme val="minor"/>
      </rPr>
      <t xml:space="preserve">Prunus </t>
    </r>
    <r>
      <rPr>
        <sz val="12"/>
        <color theme="1"/>
        <rFont val="Calibri"/>
        <family val="2"/>
        <scheme val="minor"/>
      </rPr>
      <t xml:space="preserve">cf. </t>
    </r>
    <r>
      <rPr>
        <i/>
        <sz val="12"/>
        <color theme="1"/>
        <rFont val="Calibri"/>
        <scheme val="minor"/>
      </rPr>
      <t xml:space="preserve">avium </t>
    </r>
    <r>
      <rPr>
        <sz val="12"/>
        <color theme="1"/>
        <rFont val="Calibri"/>
        <family val="2"/>
        <scheme val="minor"/>
      </rPr>
      <t>type is also small brnch.  Can't interpret contents of posthole as being related to post unless burn layer present, well sealed and lots of one thing.  Likely fuel/burnt garden waste blown in</t>
    </r>
  </si>
  <si>
    <r>
      <rPr>
        <i/>
        <sz val="10"/>
        <color theme="1"/>
        <rFont val="Calibri"/>
        <scheme val="minor"/>
      </rPr>
      <t>Prunus</t>
    </r>
    <r>
      <rPr>
        <sz val="10"/>
        <color theme="1"/>
        <rFont val="Calibri"/>
        <scheme val="minor"/>
      </rPr>
      <t xml:space="preserve"> sp</t>
    </r>
  </si>
  <si>
    <r>
      <rPr>
        <i/>
        <sz val="10"/>
        <color theme="1"/>
        <rFont val="Calibri"/>
        <scheme val="minor"/>
      </rPr>
      <t>Carpinus</t>
    </r>
    <r>
      <rPr>
        <sz val="10"/>
        <color theme="1"/>
        <rFont val="Calibri"/>
        <scheme val="minor"/>
      </rPr>
      <t xml:space="preserve"> sp.</t>
    </r>
  </si>
  <si>
    <r>
      <rPr>
        <i/>
        <sz val="10"/>
        <color theme="1"/>
        <rFont val="Calibri"/>
        <scheme val="minor"/>
      </rPr>
      <t xml:space="preserve">Prunus </t>
    </r>
    <r>
      <rPr>
        <sz val="10"/>
        <color theme="1"/>
        <rFont val="Calibri"/>
        <scheme val="minor"/>
      </rPr>
      <t>sp.</t>
    </r>
  </si>
  <si>
    <r>
      <t xml:space="preserve">Charcoal rich dump layer. </t>
    </r>
    <r>
      <rPr>
        <i/>
        <sz val="12"/>
        <color theme="1"/>
        <rFont val="Calibri"/>
        <scheme val="minor"/>
      </rPr>
      <t xml:space="preserve">Quercus </t>
    </r>
    <r>
      <rPr>
        <sz val="12"/>
        <color theme="1"/>
        <rFont val="Calibri"/>
        <family val="2"/>
        <scheme val="minor"/>
      </rPr>
      <t xml:space="preserve">includes evergreen (old wood, large wood), and deciduous: 4 rings/10mm, aAGR= 2.5mm, flat curvature, likely lge branch or trunk wood.  Not likely garden maintenance, would expect more diversity, although </t>
    </r>
    <r>
      <rPr>
        <i/>
        <sz val="12"/>
        <color theme="1"/>
        <rFont val="Calibri"/>
        <scheme val="minor"/>
      </rPr>
      <t>Rhamnus</t>
    </r>
    <r>
      <rPr>
        <sz val="12"/>
        <color theme="1"/>
        <rFont val="Calibri"/>
        <family val="2"/>
        <scheme val="minor"/>
      </rPr>
      <t xml:space="preserve"> is unlikely to have been deliberately included (i.e. it's an incidental inclusion)</t>
    </r>
  </si>
  <si>
    <r>
      <t xml:space="preserve"> Abies alba</t>
    </r>
    <r>
      <rPr>
        <sz val="11"/>
        <color theme="1"/>
        <rFont val="Calibri (Body)"/>
      </rPr>
      <t xml:space="preserve">                  </t>
    </r>
  </si>
  <si>
    <r>
      <t>Fagus sylvatica</t>
    </r>
    <r>
      <rPr>
        <sz val="11"/>
        <color theme="1"/>
        <rFont val="Calibri (Body)"/>
      </rPr>
      <t xml:space="preserve">           </t>
    </r>
  </si>
  <si>
    <r>
      <rPr>
        <i/>
        <sz val="11"/>
        <color theme="1"/>
        <rFont val="Calibri (Body)"/>
      </rPr>
      <t>Quercus</t>
    </r>
    <r>
      <rPr>
        <sz val="11"/>
        <color theme="1"/>
        <rFont val="Calibri (Body)"/>
      </rPr>
      <t xml:space="preserve"> spp. </t>
    </r>
  </si>
  <si>
    <r>
      <t xml:space="preserve">  </t>
    </r>
    <r>
      <rPr>
        <i/>
        <sz val="11"/>
        <color theme="1"/>
        <rFont val="Calibri (Body)"/>
      </rPr>
      <t xml:space="preserve"> Quercus</t>
    </r>
    <r>
      <rPr>
        <sz val="11"/>
        <color theme="1"/>
        <rFont val="Calibri (Body)"/>
      </rPr>
      <t xml:space="preserve"> (decid)</t>
    </r>
  </si>
  <si>
    <r>
      <t xml:space="preserve">   </t>
    </r>
    <r>
      <rPr>
        <i/>
        <sz val="11"/>
        <color theme="1"/>
        <rFont val="Calibri (Body)"/>
      </rPr>
      <t>Quercus</t>
    </r>
    <r>
      <rPr>
        <sz val="11"/>
        <color theme="1"/>
        <rFont val="Calibri (Body)"/>
      </rPr>
      <t xml:space="preserve"> (evergr)   </t>
    </r>
  </si>
  <si>
    <r>
      <rPr>
        <i/>
        <sz val="11"/>
        <color theme="1"/>
        <rFont val="Calibri (Body)"/>
      </rPr>
      <t>Acer</t>
    </r>
    <r>
      <rPr>
        <sz val="11"/>
        <color theme="1"/>
        <rFont val="Calibri (Body)"/>
      </rPr>
      <t xml:space="preserve"> spp.                        </t>
    </r>
  </si>
  <si>
    <r>
      <rPr>
        <i/>
        <sz val="11"/>
        <color theme="1"/>
        <rFont val="Calibri (Body)"/>
      </rPr>
      <t>Fraxinus</t>
    </r>
    <r>
      <rPr>
        <sz val="11"/>
        <color theme="1"/>
        <rFont val="Calibri (Body)"/>
      </rPr>
      <t xml:space="preserve"> sp.   </t>
    </r>
  </si>
  <si>
    <r>
      <rPr>
        <i/>
        <sz val="11"/>
        <color theme="1"/>
        <rFont val="Calibri (Body)"/>
      </rPr>
      <t>Ulmus</t>
    </r>
    <r>
      <rPr>
        <sz val="11"/>
        <color theme="1"/>
        <rFont val="Calibri (Body)"/>
      </rPr>
      <t xml:space="preserve"> sp.</t>
    </r>
  </si>
  <si>
    <r>
      <rPr>
        <i/>
        <sz val="11"/>
        <color theme="1"/>
        <rFont val="Calibri (Body)"/>
      </rPr>
      <t>Alnus</t>
    </r>
    <r>
      <rPr>
        <sz val="11"/>
        <color theme="1"/>
        <rFont val="Calibri (Body)"/>
      </rPr>
      <t xml:space="preserve"> sp.</t>
    </r>
  </si>
  <si>
    <r>
      <rPr>
        <i/>
        <sz val="11"/>
        <color theme="1"/>
        <rFont val="Calibri (Body)"/>
      </rPr>
      <t>Prunus</t>
    </r>
    <r>
      <rPr>
        <sz val="11"/>
        <color theme="1"/>
        <rFont val="Calibri (Body)"/>
      </rPr>
      <t xml:space="preserve"> spp.          </t>
    </r>
  </si>
  <si>
    <r>
      <rPr>
        <i/>
        <sz val="11"/>
        <color theme="1"/>
        <rFont val="Calibri (Body)"/>
      </rPr>
      <t>Viburnum</t>
    </r>
    <r>
      <rPr>
        <sz val="11"/>
        <color theme="1"/>
        <rFont val="Calibri (Body)"/>
      </rPr>
      <t xml:space="preserve"> sp.</t>
    </r>
  </si>
  <si>
    <r>
      <t xml:space="preserve"> Notes to Ubiquity Table                                                                                                                         Kevin Williams co-ordinated flotation, curated the materials, and co-ordinated their analyses.  He was advised by N. Branch and E. Fentress. In general ecofact recovery was fairly low, likely due to the nature of the excavation, rather than particularly difficult preservation conditions.  A total of 194 flotation samples were taken, of which 139 produced some ecofacts (</t>
    </r>
    <r>
      <rPr>
        <i/>
        <sz val="12"/>
        <rFont val="Calibri"/>
        <scheme val="minor"/>
      </rPr>
      <t xml:space="preserve">c. </t>
    </r>
    <r>
      <rPr>
        <sz val="12"/>
        <rFont val="Calibri"/>
        <scheme val="minor"/>
      </rPr>
      <t xml:space="preserve">70% success rate).  This demonstrates that the soil sampling strategy has been satisfactory (low success rate signifies over-sampling/poor preservation, while too high a success rate signifies that more data might have been recoverable had sampling been extended). The table shows volumes of soil floated, together with the presence of the different ecofact types.                                                                                               Charcoals were examined by Phil Austin and Robyn Veal (a total of </t>
    </r>
    <r>
      <rPr>
        <i/>
        <sz val="12"/>
        <rFont val="Calibri"/>
        <scheme val="minor"/>
      </rPr>
      <t xml:space="preserve">c. </t>
    </r>
    <r>
      <rPr>
        <sz val="12"/>
        <rFont val="Calibri"/>
        <scheme val="minor"/>
      </rPr>
      <t xml:space="preserve">600 fragments, a count that has provided useful results phased by major time period, even if data are slightly fewer in number than the optimum for the discipline).  The seeds were examined by Kevin Williams with advice from Lucy Allott (between </t>
    </r>
    <r>
      <rPr>
        <i/>
        <sz val="12"/>
        <rFont val="Calibri"/>
        <scheme val="minor"/>
      </rPr>
      <t>ca.</t>
    </r>
    <r>
      <rPr>
        <sz val="12"/>
        <rFont val="Calibri"/>
        <scheme val="minor"/>
      </rPr>
      <t xml:space="preserve"> 10 and more than 300 specimens per sample. a total of c. 700 seeds of which 514 were charred 188 were mineralised). The low data numbers for seeds are indicative of the nature of the contexts where seeds were observed: most were destruction or abandonment levels,  (rather than occupation surfaces.)                                                                                                            Animal and bird bones and some shells (those relating to the Medieval period) were analysed by Emily Holt.  The archaeobotanical and bone results are commented upon in the published volume.  Of the remaining ecofacts: the remainder of the shells (those not examined by Holt, i.e. outside the Medieval period), consisted of a mix of land gastropods, and some bivalves (but mostly land gastropods).  The possibility of modern intrusion cannot be discounted.  The fish remains consisted of small volumes of  fragmented bones, mostly from bony fishes, and did not offer any material that could assist with identification. K. Williams and R Veal</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</si>
</sst>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2"/>
      <color theme="1"/>
      <name val="Calibri"/>
      <family val="2"/>
      <scheme val="minor"/>
    </font>
    <font>
      <sz val="12"/>
      <color rgb="FF006100"/>
      <name val="Calibri"/>
      <family val="2"/>
      <scheme val="minor"/>
    </font>
    <font>
      <sz val="12"/>
      <color rgb="FF9C6500"/>
      <name val="Calibri"/>
      <family val="2"/>
      <scheme val="minor"/>
    </font>
    <font>
      <b/>
      <sz val="12"/>
      <color theme="1"/>
      <name val="Calibri"/>
      <family val="2"/>
      <scheme val="minor"/>
    </font>
    <font>
      <b/>
      <sz val="14"/>
      <color theme="1"/>
      <name val="Calibri"/>
      <scheme val="minor"/>
    </font>
    <font>
      <i/>
      <sz val="12"/>
      <color theme="1"/>
      <name val="Calibri"/>
      <scheme val="minor"/>
    </font>
    <font>
      <sz val="12"/>
      <name val="Calibri"/>
      <scheme val="minor"/>
    </font>
    <font>
      <b/>
      <sz val="12"/>
      <name val="Calibri"/>
      <scheme val="minor"/>
    </font>
    <font>
      <b/>
      <sz val="12"/>
      <color rgb="FF006100"/>
      <name val="Calibri"/>
      <scheme val="minor"/>
    </font>
    <font>
      <i/>
      <sz val="12"/>
      <name val="Calibri"/>
      <scheme val="minor"/>
    </font>
    <font>
      <i/>
      <sz val="12"/>
      <color rgb="FF9C6500"/>
      <name val="Calibri"/>
      <scheme val="minor"/>
    </font>
    <font>
      <u/>
      <sz val="12"/>
      <color theme="10"/>
      <name val="Calibri"/>
      <family val="2"/>
      <scheme val="minor"/>
    </font>
    <font>
      <u/>
      <sz val="12"/>
      <color theme="11"/>
      <name val="Calibri"/>
      <family val="2"/>
      <scheme val="minor"/>
    </font>
    <font>
      <sz val="8"/>
      <name val="Calibri"/>
      <family val="2"/>
      <scheme val="minor"/>
    </font>
    <font>
      <sz val="12"/>
      <color rgb="FFFF0000"/>
      <name val="Calibri"/>
      <family val="2"/>
      <scheme val="minor"/>
    </font>
    <font>
      <sz val="10"/>
      <name val="Arial"/>
    </font>
    <font>
      <b/>
      <sz val="14"/>
      <color theme="1"/>
      <name val="Calibri"/>
      <family val="2"/>
      <scheme val="minor"/>
    </font>
    <font>
      <sz val="10"/>
      <color theme="1"/>
      <name val="Calibri"/>
      <scheme val="minor"/>
    </font>
    <font>
      <i/>
      <sz val="10"/>
      <color theme="1"/>
      <name val="Calibri"/>
      <scheme val="minor"/>
    </font>
    <font>
      <sz val="10"/>
      <name val="Calibri"/>
      <scheme val="minor"/>
    </font>
    <font>
      <i/>
      <sz val="10"/>
      <name val="Calibri"/>
      <scheme val="minor"/>
    </font>
    <font>
      <sz val="20"/>
      <color theme="1"/>
      <name val="Calibri"/>
      <scheme val="minor"/>
    </font>
    <font>
      <sz val="24"/>
      <color theme="1"/>
      <name val="Calibri"/>
      <scheme val="minor"/>
    </font>
    <font>
      <sz val="24"/>
      <color rgb="FF000000"/>
      <name val="Calibri"/>
      <scheme val="minor"/>
    </font>
    <font>
      <b/>
      <sz val="12"/>
      <color theme="1"/>
      <name val="Calibri (Body)"/>
    </font>
    <font>
      <sz val="11"/>
      <color theme="1"/>
      <name val="Calibri (Body)"/>
    </font>
    <font>
      <b/>
      <sz val="11"/>
      <color theme="1"/>
      <name val="Calibri (Body)"/>
    </font>
    <font>
      <i/>
      <sz val="11"/>
      <color theme="1"/>
      <name val="Calibri (Body)"/>
    </font>
    <font>
      <sz val="11"/>
      <name val="Calibri (Body)"/>
    </font>
    <font>
      <b/>
      <sz val="11"/>
      <name val="Calibri (Body)"/>
    </font>
    <font>
      <b/>
      <sz val="14"/>
      <name val="Calibri"/>
      <scheme val="minor"/>
    </font>
    <font>
      <b/>
      <sz val="10"/>
      <name val="Calibri"/>
      <scheme val="minor"/>
    </font>
    <font>
      <b/>
      <sz val="11"/>
      <name val="Calibri"/>
      <scheme val="minor"/>
    </font>
    <font>
      <sz val="11"/>
      <name val="Calibri"/>
      <scheme val="minor"/>
    </font>
    <font>
      <sz val="16"/>
      <name val="Calibri"/>
      <scheme val="minor"/>
    </font>
  </fonts>
  <fills count="22">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0080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bgColor indexed="64"/>
      </patternFill>
    </fill>
    <fill>
      <patternFill patternType="solid">
        <fgColor rgb="FFFFFF0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C4D79B"/>
        <bgColor indexed="64"/>
      </patternFill>
    </fill>
    <fill>
      <patternFill patternType="solid">
        <fgColor rgb="FFFF6600"/>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auto="1"/>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92">
    <xf numFmtId="0" fontId="0" fillId="0" borderId="0"/>
    <xf numFmtId="0" fontId="2" fillId="2" borderId="0" applyNumberFormat="0" applyBorder="0" applyAlignment="0" applyProtection="0"/>
    <xf numFmtId="0" fontId="3" fillId="3"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1">
    <xf numFmtId="0" fontId="0" fillId="0" borderId="0" xfId="0"/>
    <xf numFmtId="0" fontId="5" fillId="0" borderId="0" xfId="0" applyFont="1"/>
    <xf numFmtId="0" fontId="0" fillId="0" borderId="4" xfId="0" applyBorder="1" applyAlignment="1">
      <alignment horizontal="center" vertical="center"/>
    </xf>
    <xf numFmtId="0" fontId="0" fillId="0" borderId="5" xfId="0" applyBorder="1" applyAlignment="1">
      <alignment horizontal="center" vertical="center" textRotation="90"/>
    </xf>
    <xf numFmtId="0" fontId="0" fillId="0" borderId="5" xfId="0" applyBorder="1" applyAlignment="1">
      <alignment vertical="center" textRotation="90"/>
    </xf>
    <xf numFmtId="0" fontId="0" fillId="0" borderId="1" xfId="0" applyBorder="1" applyAlignment="1">
      <alignment horizontal="center" vertical="center" textRotation="90"/>
    </xf>
    <xf numFmtId="0" fontId="0" fillId="0" borderId="3" xfId="0" applyBorder="1" applyAlignment="1">
      <alignment horizontal="center" vertical="center" textRotation="90"/>
    </xf>
    <xf numFmtId="0" fontId="0" fillId="0" borderId="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4" borderId="5" xfId="0" applyFill="1" applyBorder="1" applyAlignment="1">
      <alignment horizontal="center"/>
    </xf>
    <xf numFmtId="0" fontId="0" fillId="4" borderId="5" xfId="0" applyFill="1" applyBorder="1" applyAlignment="1">
      <alignment horizontal="center" vertical="center"/>
    </xf>
    <xf numFmtId="0" fontId="0" fillId="5" borderId="5" xfId="0" applyFill="1" applyBorder="1" applyAlignment="1">
      <alignment horizontal="center"/>
    </xf>
    <xf numFmtId="0" fontId="0" fillId="0" borderId="5" xfId="0" applyBorder="1" applyAlignment="1">
      <alignment horizontal="center"/>
    </xf>
    <xf numFmtId="0" fontId="4" fillId="5" borderId="5" xfId="0" applyFont="1" applyFill="1" applyBorder="1" applyAlignment="1">
      <alignment horizontal="center"/>
    </xf>
    <xf numFmtId="0" fontId="0" fillId="0" borderId="5" xfId="0" applyBorder="1"/>
    <xf numFmtId="0" fontId="4" fillId="0" borderId="5" xfId="0" applyFon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0" borderId="1" xfId="0" applyFont="1" applyBorder="1" applyAlignment="1">
      <alignment horizontal="center" vertical="center"/>
    </xf>
    <xf numFmtId="0" fontId="0" fillId="5" borderId="3" xfId="0" applyFill="1" applyBorder="1" applyAlignment="1">
      <alignment horizontal="center"/>
    </xf>
    <xf numFmtId="0" fontId="0" fillId="5" borderId="5" xfId="0" applyFill="1" applyBorder="1" applyAlignment="1">
      <alignment horizontal="center" vertical="center"/>
    </xf>
    <xf numFmtId="0" fontId="4" fillId="5" borderId="1" xfId="0" applyFont="1" applyFill="1" applyBorder="1" applyAlignment="1">
      <alignment horizontal="center" vertical="center"/>
    </xf>
    <xf numFmtId="0" fontId="0" fillId="6" borderId="5" xfId="0" applyFill="1" applyBorder="1" applyAlignment="1">
      <alignment horizontal="center"/>
    </xf>
    <xf numFmtId="0" fontId="4" fillId="6" borderId="5" xfId="0" applyFont="1" applyFill="1" applyBorder="1" applyAlignment="1">
      <alignment horizontal="center"/>
    </xf>
    <xf numFmtId="0" fontId="0" fillId="4" borderId="5" xfId="0" applyFill="1" applyBorder="1"/>
    <xf numFmtId="0" fontId="0" fillId="4" borderId="1" xfId="0" applyFill="1" applyBorder="1" applyAlignment="1">
      <alignment horizontal="center"/>
    </xf>
    <xf numFmtId="0" fontId="0" fillId="4" borderId="3" xfId="0" applyFill="1" applyBorder="1" applyAlignment="1">
      <alignment horizontal="center"/>
    </xf>
    <xf numFmtId="0" fontId="0" fillId="6" borderId="5" xfId="0" applyFill="1" applyBorder="1" applyAlignment="1">
      <alignment horizontal="center" vertical="center"/>
    </xf>
    <xf numFmtId="0" fontId="4" fillId="6" borderId="1" xfId="0" applyFont="1" applyFill="1" applyBorder="1" applyAlignment="1">
      <alignment horizontal="center" vertical="center"/>
    </xf>
    <xf numFmtId="0" fontId="0" fillId="0" borderId="4" xfId="0" applyBorder="1"/>
    <xf numFmtId="0" fontId="4" fillId="4" borderId="5" xfId="0" applyFont="1" applyFill="1" applyBorder="1" applyAlignment="1">
      <alignment horizontal="center"/>
    </xf>
    <xf numFmtId="0" fontId="0" fillId="6" borderId="1" xfId="0" applyFill="1" applyBorder="1" applyAlignment="1">
      <alignment horizontal="center"/>
    </xf>
    <xf numFmtId="0" fontId="0" fillId="4" borderId="3" xfId="0" applyFill="1" applyBorder="1" applyAlignment="1">
      <alignment horizontal="center" vertical="center"/>
    </xf>
    <xf numFmtId="0" fontId="0" fillId="6" borderId="5" xfId="0" applyFill="1" applyBorder="1"/>
    <xf numFmtId="0" fontId="0" fillId="6" borderId="3" xfId="0" applyFill="1" applyBorder="1" applyAlignment="1">
      <alignment horizontal="center"/>
    </xf>
    <xf numFmtId="0" fontId="0" fillId="6" borderId="3" xfId="0" applyFill="1" applyBorder="1" applyAlignment="1">
      <alignment horizontal="center" vertical="center"/>
    </xf>
    <xf numFmtId="0" fontId="7" fillId="7" borderId="5" xfId="2" applyFont="1" applyFill="1" applyBorder="1" applyAlignment="1">
      <alignment horizontal="center"/>
    </xf>
    <xf numFmtId="0" fontId="7" fillId="4" borderId="5" xfId="2" applyFont="1" applyFill="1" applyBorder="1" applyAlignment="1">
      <alignment horizontal="center"/>
    </xf>
    <xf numFmtId="0" fontId="7" fillId="4" borderId="5" xfId="2" applyFont="1" applyFill="1" applyBorder="1" applyAlignment="1">
      <alignment horizontal="center" vertical="center"/>
    </xf>
    <xf numFmtId="0" fontId="7" fillId="7" borderId="5" xfId="2" applyFont="1" applyFill="1" applyBorder="1" applyAlignment="1">
      <alignment horizontal="center" vertical="center"/>
    </xf>
    <xf numFmtId="0" fontId="8" fillId="7" borderId="5" xfId="2" applyFont="1" applyFill="1" applyBorder="1" applyAlignment="1">
      <alignment horizontal="center" vertical="center"/>
    </xf>
    <xf numFmtId="0" fontId="7" fillId="4" borderId="5" xfId="2" applyFont="1" applyFill="1" applyBorder="1"/>
    <xf numFmtId="0" fontId="8" fillId="7" borderId="5" xfId="2" applyFont="1" applyFill="1" applyBorder="1" applyAlignment="1">
      <alignment horizontal="center"/>
    </xf>
    <xf numFmtId="0" fontId="7" fillId="7" borderId="1" xfId="2" applyFont="1" applyFill="1" applyBorder="1" applyAlignment="1">
      <alignment horizontal="center"/>
    </xf>
    <xf numFmtId="0" fontId="3" fillId="4" borderId="3" xfId="2" applyFill="1" applyBorder="1" applyAlignment="1">
      <alignment horizontal="center"/>
    </xf>
    <xf numFmtId="0" fontId="3" fillId="4" borderId="5" xfId="2"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4" fillId="7" borderId="1" xfId="0" applyFont="1" applyFill="1" applyBorder="1" applyAlignment="1">
      <alignment horizontal="center" vertical="center"/>
    </xf>
    <xf numFmtId="0" fontId="2" fillId="4" borderId="5" xfId="1" applyFill="1" applyBorder="1" applyAlignment="1">
      <alignment horizontal="center"/>
    </xf>
    <xf numFmtId="0" fontId="7" fillId="6" borderId="5" xfId="1" applyFont="1" applyFill="1" applyBorder="1" applyAlignment="1">
      <alignment horizontal="center" vertical="center"/>
    </xf>
    <xf numFmtId="0" fontId="2" fillId="4" borderId="5" xfId="1" applyFill="1" applyBorder="1"/>
    <xf numFmtId="0" fontId="9" fillId="4" borderId="5" xfId="1" applyFont="1" applyFill="1" applyBorder="1" applyAlignment="1">
      <alignment horizontal="center"/>
    </xf>
    <xf numFmtId="0" fontId="2" fillId="4" borderId="1" xfId="1" applyFill="1" applyBorder="1" applyAlignment="1">
      <alignment horizontal="center"/>
    </xf>
    <xf numFmtId="0" fontId="10" fillId="4" borderId="5" xfId="2" applyFont="1" applyFill="1" applyBorder="1" applyAlignment="1">
      <alignment horizontal="center"/>
    </xf>
    <xf numFmtId="0" fontId="11" fillId="4" borderId="3" xfId="2" applyFont="1" applyFill="1" applyBorder="1" applyAlignment="1">
      <alignment horizontal="center"/>
    </xf>
    <xf numFmtId="0" fontId="11" fillId="4" borderId="5" xfId="2" applyFont="1" applyFill="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2" fillId="4" borderId="5" xfId="1" applyFill="1" applyBorder="1" applyAlignment="1">
      <alignment horizontal="center" vertical="center"/>
    </xf>
    <xf numFmtId="0" fontId="6" fillId="0" borderId="0" xfId="0" applyFont="1"/>
    <xf numFmtId="0" fontId="0" fillId="0" borderId="3" xfId="0" applyBorder="1" applyAlignment="1">
      <alignment horizontal="center"/>
    </xf>
    <xf numFmtId="0" fontId="0" fillId="8" borderId="5" xfId="0" applyFill="1" applyBorder="1" applyAlignment="1">
      <alignment horizontal="center" vertical="center"/>
    </xf>
    <xf numFmtId="0" fontId="0" fillId="8" borderId="5" xfId="0" applyFill="1" applyBorder="1" applyAlignment="1">
      <alignment horizontal="center"/>
    </xf>
    <xf numFmtId="0" fontId="4" fillId="8" borderId="5" xfId="0" applyFont="1" applyFill="1" applyBorder="1" applyAlignment="1">
      <alignment horizontal="center"/>
    </xf>
    <xf numFmtId="0" fontId="4" fillId="8" borderId="1" xfId="0" applyFont="1" applyFill="1" applyBorder="1" applyAlignment="1">
      <alignment horizontal="center" vertical="center"/>
    </xf>
    <xf numFmtId="0" fontId="0" fillId="8" borderId="1" xfId="0" applyFill="1" applyBorder="1" applyAlignment="1">
      <alignment horizontal="center"/>
    </xf>
    <xf numFmtId="0" fontId="0" fillId="9" borderId="5" xfId="0" applyFill="1" applyBorder="1" applyAlignment="1">
      <alignment horizontal="center" vertical="center"/>
    </xf>
    <xf numFmtId="0" fontId="0" fillId="9" borderId="5" xfId="0" applyFill="1" applyBorder="1" applyAlignment="1">
      <alignment horizontal="center"/>
    </xf>
    <xf numFmtId="0" fontId="4" fillId="9" borderId="5" xfId="0" applyFont="1" applyFill="1" applyBorder="1" applyAlignment="1">
      <alignment horizontal="center"/>
    </xf>
    <xf numFmtId="0" fontId="4" fillId="9" borderId="1" xfId="0" applyFont="1" applyFill="1" applyBorder="1" applyAlignment="1">
      <alignment horizontal="center" vertical="center"/>
    </xf>
    <xf numFmtId="0" fontId="0" fillId="10" borderId="5" xfId="0" applyFill="1" applyBorder="1" applyAlignment="1">
      <alignment horizontal="center"/>
    </xf>
    <xf numFmtId="0" fontId="4" fillId="10" borderId="5" xfId="0" applyFont="1" applyFill="1" applyBorder="1" applyAlignment="1">
      <alignment horizontal="center"/>
    </xf>
    <xf numFmtId="0" fontId="0" fillId="10" borderId="5" xfId="0" applyFill="1" applyBorder="1" applyAlignment="1">
      <alignment horizontal="center" vertical="center"/>
    </xf>
    <xf numFmtId="0" fontId="4" fillId="10" borderId="1" xfId="0" applyFont="1" applyFill="1" applyBorder="1" applyAlignment="1">
      <alignment horizontal="center" vertical="center"/>
    </xf>
    <xf numFmtId="0" fontId="0" fillId="10" borderId="1" xfId="0" applyFill="1" applyBorder="1" applyAlignment="1">
      <alignment horizontal="center"/>
    </xf>
    <xf numFmtId="0" fontId="0" fillId="10" borderId="3" xfId="0" applyFill="1" applyBorder="1" applyAlignment="1">
      <alignment horizontal="center" vertical="center"/>
    </xf>
    <xf numFmtId="0" fontId="0" fillId="0" borderId="15" xfId="0" applyBorder="1"/>
    <xf numFmtId="0" fontId="0" fillId="0" borderId="0" xfId="0" applyBorder="1" applyAlignment="1">
      <alignment horizontal="center"/>
    </xf>
    <xf numFmtId="0" fontId="0" fillId="0" borderId="0" xfId="0"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center" vertical="center" textRotation="90"/>
    </xf>
    <xf numFmtId="0" fontId="0" fillId="0" borderId="0" xfId="0" applyAlignment="1">
      <alignment horizontal="center"/>
    </xf>
    <xf numFmtId="0" fontId="0" fillId="0" borderId="0" xfId="0"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8" fillId="6" borderId="1" xfId="1" applyFont="1" applyFill="1" applyBorder="1" applyAlignment="1">
      <alignment horizontal="center" vertical="center"/>
    </xf>
    <xf numFmtId="0" fontId="8" fillId="4" borderId="5" xfId="1" applyFont="1" applyFill="1"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xf>
    <xf numFmtId="0" fontId="0" fillId="4" borderId="1" xfId="0" applyFill="1" applyBorder="1" applyAlignment="1">
      <alignment horizontal="center" vertical="center"/>
    </xf>
    <xf numFmtId="0" fontId="7" fillId="4" borderId="1" xfId="2" applyFont="1" applyFill="1" applyBorder="1" applyAlignment="1">
      <alignment horizontal="center" vertical="center"/>
    </xf>
    <xf numFmtId="0" fontId="7" fillId="4" borderId="1" xfId="1" applyFont="1" applyFill="1" applyBorder="1" applyAlignment="1">
      <alignment horizontal="center" vertical="center"/>
    </xf>
    <xf numFmtId="0" fontId="6" fillId="4" borderId="3" xfId="0" applyFont="1" applyFill="1" applyBorder="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0" fillId="11" borderId="5" xfId="0" applyFill="1" applyBorder="1"/>
    <xf numFmtId="0" fontId="6" fillId="12" borderId="5" xfId="0" applyFont="1" applyFill="1" applyBorder="1"/>
    <xf numFmtId="0" fontId="6" fillId="13" borderId="5" xfId="0" applyFont="1" applyFill="1" applyBorder="1"/>
    <xf numFmtId="0" fontId="0" fillId="15" borderId="5" xfId="0" applyFont="1" applyFill="1" applyBorder="1"/>
    <xf numFmtId="0" fontId="0" fillId="16" borderId="5" xfId="0" applyFill="1" applyBorder="1" applyAlignment="1">
      <alignment horizontal="center"/>
    </xf>
    <xf numFmtId="0" fontId="6" fillId="10" borderId="5" xfId="0" applyFont="1" applyFill="1" applyBorder="1"/>
    <xf numFmtId="0" fontId="0" fillId="10" borderId="5" xfId="0" applyFont="1" applyFill="1" applyBorder="1"/>
    <xf numFmtId="0" fontId="6" fillId="19" borderId="5" xfId="0" applyFont="1" applyFill="1" applyBorder="1"/>
    <xf numFmtId="0" fontId="4" fillId="0" borderId="0" xfId="0" applyFont="1"/>
    <xf numFmtId="0" fontId="0" fillId="18" borderId="0" xfId="0" applyFill="1" applyAlignment="1">
      <alignment horizontal="center"/>
    </xf>
    <xf numFmtId="0" fontId="0" fillId="19" borderId="0" xfId="0" applyFill="1" applyAlignment="1">
      <alignment horizontal="center"/>
    </xf>
    <xf numFmtId="0" fontId="0" fillId="12" borderId="0" xfId="0" applyFill="1" applyAlignment="1">
      <alignment horizontal="center"/>
    </xf>
    <xf numFmtId="0" fontId="0" fillId="14" borderId="0" xfId="0" applyFill="1" applyAlignment="1">
      <alignment horizontal="center"/>
    </xf>
    <xf numFmtId="0" fontId="0" fillId="7" borderId="0" xfId="0" applyFill="1" applyAlignment="1">
      <alignment horizontal="center"/>
    </xf>
    <xf numFmtId="0" fontId="0" fillId="16" borderId="0" xfId="0" applyFill="1" applyAlignment="1">
      <alignment horizontal="center"/>
    </xf>
    <xf numFmtId="0" fontId="0" fillId="13" borderId="0" xfId="0" applyFill="1" applyAlignment="1">
      <alignment horizontal="center"/>
    </xf>
    <xf numFmtId="0" fontId="0" fillId="0" borderId="0" xfId="0" applyBorder="1" applyAlignment="1">
      <alignment horizontal="center"/>
    </xf>
    <xf numFmtId="0" fontId="0" fillId="0" borderId="0" xfId="0" applyAlignment="1">
      <alignment vertical="top" wrapText="1"/>
    </xf>
    <xf numFmtId="0" fontId="6" fillId="5" borderId="5" xfId="0" applyFont="1" applyFill="1" applyBorder="1"/>
    <xf numFmtId="0" fontId="6" fillId="5" borderId="4" xfId="0" applyFont="1" applyFill="1" applyBorder="1"/>
    <xf numFmtId="0" fontId="0" fillId="20" borderId="4" xfId="0" applyFill="1" applyBorder="1"/>
    <xf numFmtId="0" fontId="6" fillId="6" borderId="4" xfId="0" applyFont="1" applyFill="1" applyBorder="1"/>
    <xf numFmtId="0" fontId="0" fillId="6" borderId="4" xfId="0" applyFill="1" applyBorder="1"/>
    <xf numFmtId="0" fontId="0" fillId="8" borderId="4" xfId="0" applyFill="1" applyBorder="1"/>
    <xf numFmtId="0" fontId="6" fillId="8" borderId="4" xfId="0" applyFont="1" applyFill="1" applyBorder="1"/>
    <xf numFmtId="0" fontId="0" fillId="10" borderId="4" xfId="0" applyFill="1" applyBorder="1"/>
    <xf numFmtId="0" fontId="6" fillId="10" borderId="4" xfId="0" applyFont="1" applyFill="1" applyBorder="1"/>
    <xf numFmtId="0" fontId="0" fillId="5" borderId="0"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0" fontId="0" fillId="9" borderId="0" xfId="0" applyFill="1" applyBorder="1" applyAlignment="1">
      <alignment horizontal="center"/>
    </xf>
    <xf numFmtId="0" fontId="0" fillId="8" borderId="0" xfId="0" applyFill="1" applyBorder="1" applyAlignment="1">
      <alignment horizontal="center"/>
    </xf>
    <xf numFmtId="0" fontId="0" fillId="14" borderId="0" xfId="0" applyFill="1" applyBorder="1" applyAlignment="1">
      <alignment horizontal="center"/>
    </xf>
    <xf numFmtId="0" fontId="0" fillId="9" borderId="4" xfId="0" applyFill="1" applyBorder="1"/>
    <xf numFmtId="0" fontId="6" fillId="9" borderId="4" xfId="0" applyFont="1" applyFill="1" applyBorder="1"/>
    <xf numFmtId="0" fontId="0" fillId="4" borderId="0" xfId="0"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center" vertical="center" textRotation="90"/>
    </xf>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16" fillId="0" borderId="0" xfId="85"/>
    <xf numFmtId="0" fontId="0" fillId="0" borderId="0" xfId="0" applyAlignment="1">
      <alignment vertical="top"/>
    </xf>
    <xf numFmtId="0" fontId="0" fillId="0" borderId="0" xfId="0" applyBorder="1" applyAlignment="1">
      <alignment horizontal="center"/>
    </xf>
    <xf numFmtId="0" fontId="4" fillId="17" borderId="5" xfId="0" applyFont="1" applyFill="1" applyBorder="1" applyAlignment="1">
      <alignment horizontal="center" vertical="center"/>
    </xf>
    <xf numFmtId="0" fontId="4" fillId="19" borderId="5" xfId="0" applyFont="1" applyFill="1" applyBorder="1" applyAlignment="1">
      <alignment horizontal="center"/>
    </xf>
    <xf numFmtId="0" fontId="4" fillId="12" borderId="5" xfId="0" applyFont="1" applyFill="1" applyBorder="1" applyAlignment="1">
      <alignment horizontal="center" vertical="center"/>
    </xf>
    <xf numFmtId="0" fontId="4" fillId="10" borderId="5" xfId="0" applyFont="1" applyFill="1" applyBorder="1" applyAlignment="1">
      <alignment horizontal="center" vertical="center"/>
    </xf>
    <xf numFmtId="0" fontId="4" fillId="15" borderId="5" xfId="0" applyFont="1" applyFill="1" applyBorder="1" applyAlignment="1">
      <alignment horizontal="center" vertical="center"/>
    </xf>
    <xf numFmtId="0" fontId="4" fillId="19" borderId="5" xfId="0" applyFont="1" applyFill="1" applyBorder="1" applyAlignment="1">
      <alignment horizontal="center" vertical="center"/>
    </xf>
    <xf numFmtId="0" fontId="4" fillId="16" borderId="5" xfId="0" applyFont="1" applyFill="1" applyBorder="1" applyAlignment="1">
      <alignment horizontal="center" vertical="center"/>
    </xf>
    <xf numFmtId="0" fontId="4" fillId="16" borderId="5" xfId="0" applyFont="1" applyFill="1" applyBorder="1" applyAlignment="1">
      <alignment horizontal="center"/>
    </xf>
    <xf numFmtId="0" fontId="4" fillId="21" borderId="5" xfId="0" applyFont="1" applyFill="1" applyBorder="1" applyAlignment="1">
      <alignment horizontal="center" vertical="center"/>
    </xf>
    <xf numFmtId="0" fontId="4" fillId="21" borderId="5" xfId="0" applyFont="1" applyFill="1" applyBorder="1" applyAlignment="1">
      <alignment horizontal="center"/>
    </xf>
    <xf numFmtId="0" fontId="4" fillId="17" borderId="5" xfId="0" applyFont="1" applyFill="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5" borderId="14" xfId="0" applyFont="1" applyFill="1" applyBorder="1" applyAlignment="1">
      <alignment horizontal="center" vertical="center"/>
    </xf>
    <xf numFmtId="0" fontId="4" fillId="6" borderId="14" xfId="0" applyFont="1" applyFill="1" applyBorder="1" applyAlignment="1">
      <alignment horizontal="center" vertical="center"/>
    </xf>
    <xf numFmtId="0" fontId="4" fillId="15" borderId="14" xfId="0" applyFont="1" applyFill="1" applyBorder="1" applyAlignment="1">
      <alignment horizontal="center" vertical="center"/>
    </xf>
    <xf numFmtId="0" fontId="4" fillId="9" borderId="14" xfId="0" applyFont="1" applyFill="1" applyBorder="1" applyAlignment="1">
      <alignment horizontal="center" vertical="center"/>
    </xf>
    <xf numFmtId="0" fontId="4" fillId="8" borderId="14" xfId="0" applyFont="1" applyFill="1" applyBorder="1" applyAlignment="1">
      <alignment horizontal="center" vertical="center"/>
    </xf>
    <xf numFmtId="0" fontId="4" fillId="10" borderId="14" xfId="0" applyFont="1" applyFill="1" applyBorder="1" applyAlignment="1">
      <alignment horizontal="center" vertical="center"/>
    </xf>
    <xf numFmtId="0" fontId="0" fillId="10" borderId="5" xfId="0" applyFont="1" applyFill="1" applyBorder="1" applyAlignment="1">
      <alignment horizontal="center"/>
    </xf>
    <xf numFmtId="0" fontId="0" fillId="0" borderId="5" xfId="0" applyFont="1" applyBorder="1" applyAlignment="1">
      <alignment horizontal="center"/>
    </xf>
    <xf numFmtId="0" fontId="0" fillId="16" borderId="5" xfId="0" applyFont="1" applyFill="1" applyBorder="1" applyAlignment="1">
      <alignment horizontal="center"/>
    </xf>
    <xf numFmtId="0" fontId="0" fillId="18" borderId="5" xfId="0" applyFont="1" applyFill="1" applyBorder="1" applyAlignment="1">
      <alignment horizontal="center" vertical="center"/>
    </xf>
    <xf numFmtId="0" fontId="0" fillId="0" borderId="5" xfId="0" applyFont="1" applyBorder="1"/>
    <xf numFmtId="0" fontId="0" fillId="17" borderId="5" xfId="0" applyFont="1" applyFill="1" applyBorder="1" applyAlignment="1">
      <alignment horizontal="center" vertical="center"/>
    </xf>
    <xf numFmtId="0" fontId="0" fillId="19" borderId="5" xfId="0" applyFont="1" applyFill="1" applyBorder="1" applyAlignment="1">
      <alignment horizontal="center"/>
    </xf>
    <xf numFmtId="0" fontId="0" fillId="18" borderId="5" xfId="0" applyFont="1" applyFill="1" applyBorder="1" applyAlignment="1">
      <alignment horizontal="center"/>
    </xf>
    <xf numFmtId="0" fontId="0" fillId="0" borderId="5" xfId="0" applyFont="1" applyBorder="1" applyAlignment="1">
      <alignment horizontal="center" vertical="center"/>
    </xf>
    <xf numFmtId="0" fontId="0" fillId="4" borderId="5" xfId="0" applyFont="1" applyFill="1" applyBorder="1" applyAlignment="1">
      <alignment horizontal="center" vertical="center"/>
    </xf>
    <xf numFmtId="0" fontId="0" fillId="19" borderId="5" xfId="0" applyFont="1" applyFill="1" applyBorder="1" applyAlignment="1">
      <alignment horizontal="center" vertical="center"/>
    </xf>
    <xf numFmtId="0" fontId="0" fillId="12" borderId="5" xfId="0" applyFont="1" applyFill="1" applyBorder="1" applyAlignment="1">
      <alignment horizontal="center" vertical="center"/>
    </xf>
    <xf numFmtId="0" fontId="0" fillId="17" borderId="5" xfId="0" applyFont="1" applyFill="1" applyBorder="1" applyAlignment="1">
      <alignment horizontal="center"/>
    </xf>
    <xf numFmtId="0" fontId="0" fillId="4" borderId="5" xfId="0" applyFont="1" applyFill="1" applyBorder="1" applyAlignment="1">
      <alignment horizontal="center"/>
    </xf>
    <xf numFmtId="0" fontId="0" fillId="10" borderId="5" xfId="0" applyFont="1" applyFill="1" applyBorder="1" applyAlignment="1">
      <alignment horizontal="center" vertical="center"/>
    </xf>
    <xf numFmtId="0" fontId="0" fillId="15" borderId="5" xfId="0" applyFont="1" applyFill="1" applyBorder="1" applyAlignment="1">
      <alignment horizontal="center" vertical="center"/>
    </xf>
    <xf numFmtId="0" fontId="0" fillId="16" borderId="5" xfId="0" applyFont="1" applyFill="1" applyBorder="1" applyAlignment="1">
      <alignment horizontal="center" vertical="center"/>
    </xf>
    <xf numFmtId="0" fontId="7" fillId="0" borderId="5" xfId="0" applyFont="1" applyBorder="1" applyAlignment="1">
      <alignment horizontal="center" vertical="center" wrapText="1"/>
    </xf>
    <xf numFmtId="0" fontId="0" fillId="0" borderId="19" xfId="0" applyBorder="1" applyAlignment="1">
      <alignmen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6"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2" xfId="0" applyFont="1" applyBorder="1" applyAlignment="1">
      <alignment horizontal="center" vertical="center" textRotation="9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16" borderId="5" xfId="0" applyFont="1" applyFill="1" applyBorder="1" applyAlignment="1">
      <alignment horizontal="center" wrapText="1"/>
    </xf>
    <xf numFmtId="0" fontId="0" fillId="0" borderId="7" xfId="0" applyFont="1"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10"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xf>
    <xf numFmtId="0" fontId="0" fillId="0" borderId="0" xfId="0" applyBorder="1" applyAlignment="1">
      <alignment horizontal="center" vertical="center" textRotation="88"/>
    </xf>
    <xf numFmtId="0" fontId="0" fillId="0" borderId="0" xfId="0" applyBorder="1" applyAlignment="1">
      <alignment horizontal="center" vertical="center" textRotation="90"/>
    </xf>
    <xf numFmtId="0" fontId="0" fillId="0" borderId="15" xfId="0" applyBorder="1" applyAlignment="1">
      <alignment horizontal="center"/>
    </xf>
    <xf numFmtId="0" fontId="0" fillId="0" borderId="16" xfId="0" applyBorder="1" applyAlignment="1">
      <alignment horizontal="center"/>
    </xf>
    <xf numFmtId="0" fontId="5" fillId="0" borderId="8" xfId="0" applyFont="1" applyBorder="1" applyAlignment="1">
      <alignment horizontal="center" vertical="center"/>
    </xf>
    <xf numFmtId="0" fontId="17" fillId="0" borderId="5"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horizontal="center" vertical="center" textRotation="90"/>
    </xf>
    <xf numFmtId="0" fontId="4" fillId="0" borderId="7"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4" fillId="0" borderId="13" xfId="0" applyFont="1" applyBorder="1" applyAlignment="1">
      <alignment horizontal="center" vertical="center" textRotation="90" wrapText="1"/>
    </xf>
    <xf numFmtId="0" fontId="0" fillId="0" borderId="0" xfId="0" applyAlignment="1">
      <alignment horizontal="center"/>
    </xf>
    <xf numFmtId="0" fontId="0" fillId="4" borderId="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textRotation="90"/>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4" borderId="6" xfId="0" applyFont="1" applyFill="1" applyBorder="1" applyAlignment="1">
      <alignment horizontal="center" vertical="center"/>
    </xf>
    <xf numFmtId="0" fontId="7" fillId="4" borderId="11"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9" xfId="0" applyBorder="1" applyAlignment="1">
      <alignment vertical="top" wrapText="1"/>
    </xf>
    <xf numFmtId="0" fontId="0" fillId="0" borderId="0" xfId="0" applyFont="1"/>
    <xf numFmtId="0" fontId="18"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18"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20" fillId="4" borderId="5"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22" fillId="0" borderId="5" xfId="0" applyFont="1" applyBorder="1" applyAlignment="1">
      <alignment horizontal="center" wrapText="1"/>
    </xf>
    <xf numFmtId="0" fontId="18" fillId="0" borderId="5" xfId="0" applyNumberFormat="1" applyFont="1" applyBorder="1" applyAlignment="1">
      <alignment horizontal="center" vertical="center" wrapText="1"/>
    </xf>
    <xf numFmtId="0" fontId="0" fillId="4" borderId="5" xfId="0" applyNumberFormat="1" applyFont="1" applyFill="1" applyBorder="1" applyAlignment="1">
      <alignment horizontal="center" vertical="center" wrapText="1"/>
    </xf>
    <xf numFmtId="0" fontId="0" fillId="0" borderId="5"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0" xfId="0" applyFont="1" applyBorder="1"/>
    <xf numFmtId="0" fontId="0" fillId="0" borderId="21" xfId="0" applyFont="1" applyBorder="1"/>
    <xf numFmtId="0" fontId="23" fillId="0" borderId="5" xfId="0" applyFont="1" applyBorder="1" applyAlignment="1">
      <alignment horizontal="center" wrapText="1"/>
    </xf>
    <xf numFmtId="0" fontId="0" fillId="4" borderId="5" xfId="0" applyFont="1" applyFill="1" applyBorder="1" applyAlignment="1">
      <alignment horizontal="center" vertical="center" wrapText="1"/>
    </xf>
    <xf numFmtId="0" fontId="20"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horizontal="center" vertical="center"/>
    </xf>
    <xf numFmtId="0" fontId="24" fillId="0" borderId="5" xfId="0" applyFont="1" applyBorder="1" applyAlignment="1">
      <alignment horizontal="center" wrapText="1"/>
    </xf>
    <xf numFmtId="0" fontId="1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6" fillId="4" borderId="5" xfId="0" applyFont="1" applyFill="1" applyBorder="1" applyAlignment="1">
      <alignment horizontal="center" vertical="center"/>
    </xf>
    <xf numFmtId="0" fontId="26" fillId="4" borderId="5" xfId="0" applyFont="1" applyFill="1" applyBorder="1" applyAlignment="1">
      <alignment horizontal="center" vertical="center" textRotation="90"/>
    </xf>
    <xf numFmtId="0" fontId="27" fillId="4" borderId="6" xfId="0" applyFont="1" applyFill="1" applyBorder="1" applyAlignment="1">
      <alignment horizontal="center" vertical="center" textRotation="90"/>
    </xf>
    <xf numFmtId="0" fontId="26" fillId="0" borderId="6" xfId="0" applyFont="1" applyBorder="1" applyAlignment="1">
      <alignment horizontal="center" vertical="center"/>
    </xf>
    <xf numFmtId="0" fontId="26" fillId="4" borderId="1"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5" xfId="0" applyFont="1" applyFill="1" applyBorder="1" applyAlignment="1">
      <alignment horizontal="center" vertical="center" wrapText="1"/>
    </xf>
    <xf numFmtId="0" fontId="26" fillId="4" borderId="3" xfId="0" applyFont="1" applyFill="1" applyBorder="1" applyAlignment="1">
      <alignment horizontal="center" vertical="center"/>
    </xf>
    <xf numFmtId="0" fontId="27" fillId="4" borderId="11" xfId="0" applyFont="1" applyFill="1" applyBorder="1" applyAlignment="1">
      <alignment horizontal="center" vertical="center" textRotation="90"/>
    </xf>
    <xf numFmtId="0" fontId="26" fillId="0" borderId="11" xfId="0" applyFont="1" applyBorder="1" applyAlignment="1">
      <alignment horizontal="center" vertical="center"/>
    </xf>
    <xf numFmtId="0" fontId="28" fillId="4" borderId="5" xfId="0" applyFont="1" applyFill="1" applyBorder="1" applyAlignment="1">
      <alignment horizontal="right"/>
    </xf>
    <xf numFmtId="0" fontId="26" fillId="4" borderId="5" xfId="0" applyFont="1" applyFill="1" applyBorder="1" applyAlignment="1">
      <alignment horizontal="center"/>
    </xf>
    <xf numFmtId="0" fontId="27" fillId="4" borderId="5" xfId="0" applyFont="1" applyFill="1" applyBorder="1" applyAlignment="1">
      <alignment horizontal="center"/>
    </xf>
    <xf numFmtId="0" fontId="26" fillId="0" borderId="5" xfId="0" applyFont="1" applyBorder="1" applyAlignment="1">
      <alignment horizontal="center" vertical="center"/>
    </xf>
    <xf numFmtId="0" fontId="26" fillId="4" borderId="5" xfId="0" applyFont="1" applyFill="1" applyBorder="1" applyAlignment="1">
      <alignment horizontal="right"/>
    </xf>
    <xf numFmtId="0" fontId="29" fillId="4" borderId="5" xfId="2" applyFont="1" applyFill="1" applyBorder="1" applyAlignment="1">
      <alignment horizontal="center"/>
    </xf>
    <xf numFmtId="0" fontId="29" fillId="4" borderId="5" xfId="2" applyFont="1" applyFill="1" applyBorder="1" applyAlignment="1">
      <alignment horizontal="center" vertical="center"/>
    </xf>
    <xf numFmtId="0" fontId="30" fillId="4" borderId="5" xfId="2" applyFont="1" applyFill="1" applyBorder="1" applyAlignment="1">
      <alignment horizontal="center" vertical="center"/>
    </xf>
    <xf numFmtId="0" fontId="26" fillId="4" borderId="5" xfId="0" applyFont="1" applyFill="1" applyBorder="1"/>
    <xf numFmtId="0" fontId="26" fillId="4" borderId="10" xfId="0" applyFont="1" applyFill="1" applyBorder="1"/>
    <xf numFmtId="0" fontId="26" fillId="4" borderId="0" xfId="0" applyFont="1" applyFill="1" applyBorder="1" applyAlignment="1">
      <alignment horizontal="center"/>
    </xf>
    <xf numFmtId="0" fontId="27" fillId="4" borderId="17" xfId="0" applyFont="1" applyFill="1" applyBorder="1" applyAlignment="1">
      <alignment horizontal="center"/>
    </xf>
    <xf numFmtId="0" fontId="26" fillId="4" borderId="0" xfId="0" applyFont="1" applyFill="1" applyBorder="1" applyAlignment="1">
      <alignment horizontal="center" vertical="center" textRotation="88"/>
    </xf>
    <xf numFmtId="0" fontId="26" fillId="4" borderId="0" xfId="0" applyFont="1" applyFill="1" applyBorder="1" applyAlignment="1">
      <alignment horizontal="center" vertical="center" textRotation="90"/>
    </xf>
    <xf numFmtId="0" fontId="26" fillId="0" borderId="9" xfId="0" applyFont="1" applyBorder="1" applyAlignment="1">
      <alignment horizontal="center" vertical="center"/>
    </xf>
    <xf numFmtId="0" fontId="26" fillId="4" borderId="12" xfId="0" applyFont="1" applyFill="1" applyBorder="1" applyAlignment="1">
      <alignment horizontal="center" wrapText="1"/>
    </xf>
    <xf numFmtId="0" fontId="26" fillId="4" borderId="18" xfId="0" applyFont="1" applyFill="1" applyBorder="1" applyAlignment="1">
      <alignment horizontal="center" wrapText="1"/>
    </xf>
    <xf numFmtId="0" fontId="26" fillId="4" borderId="13" xfId="0" applyFont="1" applyFill="1" applyBorder="1" applyAlignment="1">
      <alignment horizontal="center" wrapText="1"/>
    </xf>
    <xf numFmtId="0" fontId="7" fillId="4" borderId="0" xfId="85" applyFont="1" applyFill="1" applyAlignment="1">
      <alignment horizontal="center" vertical="top" wrapText="1"/>
    </xf>
    <xf numFmtId="0" fontId="31" fillId="0" borderId="22" xfId="85" applyFont="1" applyBorder="1" applyAlignment="1">
      <alignment horizontal="center" vertical="center"/>
    </xf>
    <xf numFmtId="0" fontId="8" fillId="0" borderId="23" xfId="85" applyFont="1" applyBorder="1" applyAlignment="1">
      <alignment horizontal="center" vertical="center"/>
    </xf>
    <xf numFmtId="0" fontId="8" fillId="0" borderId="24" xfId="85" applyFont="1" applyBorder="1" applyAlignment="1">
      <alignment horizontal="center" vertical="center"/>
    </xf>
    <xf numFmtId="0" fontId="32" fillId="0" borderId="0" xfId="85" applyFont="1" applyAlignment="1">
      <alignment vertical="center"/>
    </xf>
    <xf numFmtId="0" fontId="33" fillId="0" borderId="25" xfId="85" applyFont="1" applyBorder="1" applyAlignment="1">
      <alignment horizontal="center" vertical="center" wrapText="1"/>
    </xf>
    <xf numFmtId="0" fontId="33" fillId="0" borderId="21" xfId="85" applyFont="1" applyBorder="1" applyAlignment="1">
      <alignment horizontal="center" vertical="center" wrapText="1"/>
    </xf>
    <xf numFmtId="0" fontId="33" fillId="0" borderId="26" xfId="85" applyFont="1" applyBorder="1" applyAlignment="1">
      <alignment horizontal="center" vertical="center" wrapText="1"/>
    </xf>
    <xf numFmtId="0" fontId="34" fillId="0" borderId="0" xfId="85" applyFont="1" applyAlignment="1">
      <alignment horizontal="center" vertical="center" wrapText="1"/>
    </xf>
    <xf numFmtId="0" fontId="20" fillId="0" borderId="27" xfId="85" applyFont="1" applyBorder="1" applyAlignment="1">
      <alignment horizontal="center" vertical="center"/>
    </xf>
    <xf numFmtId="0" fontId="20" fillId="0" borderId="11" xfId="85" applyFont="1" applyBorder="1" applyAlignment="1">
      <alignment horizontal="center" vertical="center"/>
    </xf>
    <xf numFmtId="0" fontId="35" fillId="0" borderId="11" xfId="85" applyFont="1" applyBorder="1" applyAlignment="1">
      <alignment horizontal="center"/>
    </xf>
    <xf numFmtId="0" fontId="35" fillId="0" borderId="28" xfId="85" applyFont="1" applyBorder="1" applyAlignment="1">
      <alignment horizontal="center"/>
    </xf>
    <xf numFmtId="0" fontId="20" fillId="0" borderId="0" xfId="85" applyFont="1"/>
    <xf numFmtId="0" fontId="20" fillId="0" borderId="4" xfId="85" applyFont="1" applyFill="1" applyBorder="1" applyAlignment="1">
      <alignment horizontal="center" vertical="center"/>
    </xf>
    <xf numFmtId="0" fontId="20" fillId="0" borderId="5" xfId="85" applyFont="1" applyFill="1" applyBorder="1" applyAlignment="1">
      <alignment horizontal="center" vertical="center"/>
    </xf>
    <xf numFmtId="0" fontId="35" fillId="0" borderId="5" xfId="85" applyFont="1" applyFill="1" applyBorder="1" applyAlignment="1">
      <alignment horizontal="center"/>
    </xf>
    <xf numFmtId="0" fontId="35" fillId="0" borderId="14" xfId="85" applyFont="1" applyFill="1" applyBorder="1" applyAlignment="1">
      <alignment horizontal="center"/>
    </xf>
    <xf numFmtId="0" fontId="20" fillId="0" borderId="29" xfId="85" applyFont="1" applyFill="1" applyBorder="1" applyAlignment="1">
      <alignment horizontal="center" vertical="center"/>
    </xf>
    <xf numFmtId="0" fontId="20" fillId="0" borderId="30" xfId="85" applyFont="1" applyFill="1" applyBorder="1" applyAlignment="1">
      <alignment horizontal="center" vertical="center"/>
    </xf>
    <xf numFmtId="0" fontId="35" fillId="0" borderId="30" xfId="85" applyFont="1" applyFill="1" applyBorder="1" applyAlignment="1">
      <alignment horizontal="center"/>
    </xf>
    <xf numFmtId="0" fontId="35" fillId="0" borderId="31" xfId="85" applyFont="1" applyFill="1" applyBorder="1" applyAlignment="1">
      <alignment horizontal="center"/>
    </xf>
    <xf numFmtId="0" fontId="7" fillId="0" borderId="0" xfId="85" applyFont="1" applyAlignment="1">
      <alignment horizontal="center" vertical="center"/>
    </xf>
    <xf numFmtId="0" fontId="20" fillId="0" borderId="0" xfId="85" applyFont="1" applyAlignment="1">
      <alignment horizontal="center" vertical="center"/>
    </xf>
    <xf numFmtId="0" fontId="7" fillId="0" borderId="0" xfId="85" applyFont="1"/>
  </cellXfs>
  <cellStyles count="9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Good" xfId="1"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Neutral" xfId="2" builtinId="28"/>
    <cellStyle name="Normal" xfId="0" builtinId="0"/>
    <cellStyle name="Normal 2" xfId="8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Gill Sans"/>
                <a:cs typeface="Gill Sans"/>
              </a:defRPr>
            </a:pPr>
            <a:r>
              <a:rPr lang="en-US">
                <a:latin typeface="Gill Sans"/>
                <a:cs typeface="Gill Sans"/>
              </a:rPr>
              <a:t>Ubiquity of wood types</a:t>
            </a:r>
            <a:r>
              <a:rPr lang="en-US" baseline="0">
                <a:latin typeface="Gill Sans"/>
                <a:cs typeface="Gill Sans"/>
              </a:rPr>
              <a:t> </a:t>
            </a:r>
            <a:r>
              <a:rPr lang="en-US">
                <a:latin typeface="Gill Sans"/>
                <a:cs typeface="Gill Sans"/>
              </a:rPr>
              <a:t>in the Roman period</a:t>
            </a:r>
          </a:p>
        </c:rich>
      </c:tx>
      <c:layout/>
      <c:overlay val="0"/>
    </c:title>
    <c:autoTitleDeleted val="0"/>
    <c:plotArea>
      <c:layout>
        <c:manualLayout>
          <c:layoutTarget val="inner"/>
          <c:xMode val="edge"/>
          <c:yMode val="edge"/>
          <c:x val="0.0883891893406563"/>
          <c:y val="0.30268609465054"/>
          <c:w val="0.876466461429163"/>
          <c:h val="0.658654111535027"/>
        </c:manualLayout>
      </c:layout>
      <c:barChart>
        <c:barDir val="col"/>
        <c:grouping val="clustered"/>
        <c:varyColors val="0"/>
        <c:ser>
          <c:idx val="0"/>
          <c:order val="0"/>
          <c:invertIfNegative val="0"/>
          <c:dLbls>
            <c:delete val="1"/>
          </c:dLbls>
          <c:cat>
            <c:strRef>
              <c:f>'Charcoal summary Roman period'!$A$4:$A$16</c:f>
              <c:strCache>
                <c:ptCount val="13"/>
                <c:pt idx="0">
                  <c:v> Abies alba                  </c:v>
                </c:pt>
                <c:pt idx="1">
                  <c:v>Fagus sylvatica           </c:v>
                </c:pt>
                <c:pt idx="2">
                  <c:v>Carpinus betulus </c:v>
                </c:pt>
                <c:pt idx="3">
                  <c:v>Quercus spp. </c:v>
                </c:pt>
                <c:pt idx="4">
                  <c:v>   Quercus (decid)</c:v>
                </c:pt>
                <c:pt idx="5">
                  <c:v>   Quercus (evergr)   </c:v>
                </c:pt>
                <c:pt idx="6">
                  <c:v>Acer spp.                        </c:v>
                </c:pt>
                <c:pt idx="7">
                  <c:v>Fraxinus sp.   </c:v>
                </c:pt>
                <c:pt idx="8">
                  <c:v>Ulmus sp.</c:v>
                </c:pt>
                <c:pt idx="9">
                  <c:v>Alnus sp.</c:v>
                </c:pt>
                <c:pt idx="10">
                  <c:v>Maloideae </c:v>
                </c:pt>
                <c:pt idx="11">
                  <c:v>Prunus spp.          </c:v>
                </c:pt>
                <c:pt idx="12">
                  <c:v>Viburnum sp.</c:v>
                </c:pt>
              </c:strCache>
            </c:strRef>
          </c:cat>
          <c:val>
            <c:numRef>
              <c:f>'Charcoal summary Roman period'!$M$4:$M$16</c:f>
              <c:numCache>
                <c:formatCode>General</c:formatCode>
                <c:ptCount val="13"/>
                <c:pt idx="0">
                  <c:v>1.0</c:v>
                </c:pt>
                <c:pt idx="1">
                  <c:v>2.0</c:v>
                </c:pt>
                <c:pt idx="2">
                  <c:v>2.0</c:v>
                </c:pt>
                <c:pt idx="3">
                  <c:v>1.0</c:v>
                </c:pt>
                <c:pt idx="4">
                  <c:v>6.0</c:v>
                </c:pt>
                <c:pt idx="5">
                  <c:v>4.0</c:v>
                </c:pt>
                <c:pt idx="6">
                  <c:v>3.0</c:v>
                </c:pt>
                <c:pt idx="7">
                  <c:v>1.0</c:v>
                </c:pt>
                <c:pt idx="8">
                  <c:v>1.0</c:v>
                </c:pt>
                <c:pt idx="9">
                  <c:v>1.0</c:v>
                </c:pt>
                <c:pt idx="10">
                  <c:v>1.0</c:v>
                </c:pt>
                <c:pt idx="11">
                  <c:v>3.0</c:v>
                </c:pt>
                <c:pt idx="12">
                  <c:v>1.0</c:v>
                </c:pt>
              </c:numCache>
            </c:numRef>
          </c:val>
        </c:ser>
        <c:dLbls>
          <c:showLegendKey val="0"/>
          <c:showVal val="1"/>
          <c:showCatName val="0"/>
          <c:showSerName val="0"/>
          <c:showPercent val="0"/>
          <c:showBubbleSize val="0"/>
        </c:dLbls>
        <c:gapWidth val="150"/>
        <c:axId val="-2109232712"/>
        <c:axId val="-2112269560"/>
      </c:barChart>
      <c:catAx>
        <c:axId val="-2109232712"/>
        <c:scaling>
          <c:orientation val="minMax"/>
        </c:scaling>
        <c:delete val="0"/>
        <c:axPos val="b"/>
        <c:majorTickMark val="none"/>
        <c:minorTickMark val="none"/>
        <c:tickLblPos val="high"/>
        <c:txPr>
          <a:bodyPr rot="-2700000" vert="horz"/>
          <a:lstStyle/>
          <a:p>
            <a:pPr>
              <a:defRPr>
                <a:latin typeface="Gill Sans"/>
                <a:cs typeface="Gill Sans"/>
              </a:defRPr>
            </a:pPr>
            <a:endParaRPr lang="en-US"/>
          </a:p>
        </c:txPr>
        <c:crossAx val="-2112269560"/>
        <c:crosses val="autoZero"/>
        <c:auto val="1"/>
        <c:lblAlgn val="ctr"/>
        <c:lblOffset val="100"/>
        <c:noMultiLvlLbl val="0"/>
      </c:catAx>
      <c:valAx>
        <c:axId val="-2112269560"/>
        <c:scaling>
          <c:orientation val="minMax"/>
        </c:scaling>
        <c:delete val="0"/>
        <c:axPos val="l"/>
        <c:majorGridlines/>
        <c:numFmt formatCode="General" sourceLinked="1"/>
        <c:majorTickMark val="none"/>
        <c:minorTickMark val="none"/>
        <c:tickLblPos val="nextTo"/>
        <c:crossAx val="-2109232712"/>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342900</xdr:colOff>
      <xdr:row>0</xdr:row>
      <xdr:rowOff>177800</xdr:rowOff>
    </xdr:from>
    <xdr:to>
      <xdr:col>23</xdr:col>
      <xdr:colOff>241300</xdr:colOff>
      <xdr:row>24</xdr:row>
      <xdr:rowOff>50800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abSelected="1" workbookViewId="0">
      <selection activeCell="L4" sqref="L4"/>
    </sheetView>
  </sheetViews>
  <sheetFormatPr baseColWidth="10" defaultColWidth="8.83203125" defaultRowHeight="15" x14ac:dyDescent="0"/>
  <cols>
    <col min="1" max="1" width="7" style="350" customWidth="1"/>
    <col min="2" max="2" width="8.83203125" style="339"/>
    <col min="3" max="3" width="8.5" style="339" customWidth="1"/>
    <col min="4" max="4" width="7.5" style="339" customWidth="1"/>
    <col min="5" max="6" width="6.6640625" style="339" customWidth="1"/>
    <col min="7" max="7" width="7.33203125" style="339" customWidth="1"/>
    <col min="8" max="8" width="7.1640625" style="339" customWidth="1"/>
    <col min="9" max="9" width="6.5" style="339" customWidth="1"/>
    <col min="10" max="10" width="6.33203125" style="339" customWidth="1"/>
    <col min="11" max="11" width="7" style="339" customWidth="1"/>
    <col min="12" max="16384" width="8.83203125" style="339"/>
  </cols>
  <sheetData>
    <row r="1" spans="1:11" s="330" customFormat="1" ht="32" customHeight="1" thickBot="1">
      <c r="A1" s="327" t="s">
        <v>170</v>
      </c>
      <c r="B1" s="328"/>
      <c r="C1" s="328"/>
      <c r="D1" s="328"/>
      <c r="E1" s="328"/>
      <c r="F1" s="328"/>
      <c r="G1" s="328"/>
      <c r="H1" s="328"/>
      <c r="I1" s="328"/>
      <c r="J1" s="328"/>
      <c r="K1" s="329"/>
    </row>
    <row r="2" spans="1:11" s="334" customFormat="1" ht="51" customHeight="1" thickBot="1">
      <c r="A2" s="331" t="s">
        <v>171</v>
      </c>
      <c r="B2" s="332" t="s">
        <v>172</v>
      </c>
      <c r="C2" s="332" t="s">
        <v>173</v>
      </c>
      <c r="D2" s="332" t="s">
        <v>174</v>
      </c>
      <c r="E2" s="332" t="s">
        <v>175</v>
      </c>
      <c r="F2" s="332" t="s">
        <v>176</v>
      </c>
      <c r="G2" s="332" t="s">
        <v>177</v>
      </c>
      <c r="H2" s="332" t="s">
        <v>178</v>
      </c>
      <c r="I2" s="332" t="s">
        <v>179</v>
      </c>
      <c r="J2" s="332" t="s">
        <v>180</v>
      </c>
      <c r="K2" s="333" t="s">
        <v>181</v>
      </c>
    </row>
    <row r="3" spans="1:11" ht="20">
      <c r="A3" s="335"/>
      <c r="B3" s="336">
        <v>1148</v>
      </c>
      <c r="C3" s="336"/>
      <c r="D3" s="337" t="s">
        <v>182</v>
      </c>
      <c r="E3" s="337"/>
      <c r="F3" s="337" t="s">
        <v>32</v>
      </c>
      <c r="G3" s="337"/>
      <c r="H3" s="337"/>
      <c r="I3" s="337"/>
      <c r="J3" s="337"/>
      <c r="K3" s="338"/>
    </row>
    <row r="4" spans="1:11" ht="20">
      <c r="A4" s="340"/>
      <c r="B4" s="341">
        <v>1204</v>
      </c>
      <c r="C4" s="341"/>
      <c r="D4" s="342" t="s">
        <v>32</v>
      </c>
      <c r="E4" s="342"/>
      <c r="F4" s="342"/>
      <c r="G4" s="342"/>
      <c r="H4" s="342"/>
      <c r="I4" s="342"/>
      <c r="J4" s="342"/>
      <c r="K4" s="343"/>
    </row>
    <row r="5" spans="1:11" ht="20">
      <c r="A5" s="340"/>
      <c r="B5" s="341">
        <v>1346</v>
      </c>
      <c r="C5" s="341"/>
      <c r="D5" s="342" t="s">
        <v>32</v>
      </c>
      <c r="E5" s="342"/>
      <c r="F5" s="342"/>
      <c r="G5" s="342"/>
      <c r="H5" s="342"/>
      <c r="I5" s="342"/>
      <c r="J5" s="342"/>
      <c r="K5" s="343"/>
    </row>
    <row r="6" spans="1:11" ht="20">
      <c r="A6" s="340"/>
      <c r="B6" s="341">
        <v>1529</v>
      </c>
      <c r="C6" s="341">
        <v>1</v>
      </c>
      <c r="D6" s="342"/>
      <c r="E6" s="342"/>
      <c r="F6" s="342"/>
      <c r="G6" s="342"/>
      <c r="H6" s="342"/>
      <c r="I6" s="342"/>
      <c r="J6" s="342"/>
      <c r="K6" s="343" t="s">
        <v>32</v>
      </c>
    </row>
    <row r="7" spans="1:11" ht="20">
      <c r="A7" s="340" t="s">
        <v>183</v>
      </c>
      <c r="B7" s="341">
        <v>1567</v>
      </c>
      <c r="C7" s="341">
        <v>6</v>
      </c>
      <c r="D7" s="342"/>
      <c r="E7" s="342"/>
      <c r="F7" s="342" t="s">
        <v>32</v>
      </c>
      <c r="G7" s="342"/>
      <c r="H7" s="342"/>
      <c r="I7" s="342"/>
      <c r="J7" s="342"/>
      <c r="K7" s="343" t="s">
        <v>32</v>
      </c>
    </row>
    <row r="8" spans="1:11" ht="20">
      <c r="A8" s="340"/>
      <c r="B8" s="341">
        <v>1578</v>
      </c>
      <c r="C8" s="341"/>
      <c r="D8" s="342" t="s">
        <v>32</v>
      </c>
      <c r="E8" s="342"/>
      <c r="F8" s="342"/>
      <c r="G8" s="342"/>
      <c r="H8" s="342"/>
      <c r="I8" s="342"/>
      <c r="J8" s="342"/>
      <c r="K8" s="343"/>
    </row>
    <row r="9" spans="1:11" ht="20">
      <c r="A9" s="340"/>
      <c r="B9" s="341">
        <v>1757</v>
      </c>
      <c r="C9" s="341"/>
      <c r="D9" s="342" t="s">
        <v>32</v>
      </c>
      <c r="E9" s="342"/>
      <c r="F9" s="342"/>
      <c r="G9" s="342"/>
      <c r="H9" s="342"/>
      <c r="I9" s="342"/>
      <c r="J9" s="342"/>
      <c r="K9" s="343"/>
    </row>
    <row r="10" spans="1:11" ht="20">
      <c r="A10" s="340" t="s">
        <v>183</v>
      </c>
      <c r="B10" s="341">
        <v>1831</v>
      </c>
      <c r="C10" s="341">
        <v>6</v>
      </c>
      <c r="D10" s="342"/>
      <c r="E10" s="342"/>
      <c r="F10" s="342"/>
      <c r="G10" s="342"/>
      <c r="H10" s="342"/>
      <c r="I10" s="342"/>
      <c r="J10" s="342"/>
      <c r="K10" s="343" t="s">
        <v>32</v>
      </c>
    </row>
    <row r="11" spans="1:11" ht="20">
      <c r="A11" s="340" t="s">
        <v>183</v>
      </c>
      <c r="B11" s="341">
        <v>1841</v>
      </c>
      <c r="C11" s="341">
        <v>18.5</v>
      </c>
      <c r="D11" s="342" t="s">
        <v>32</v>
      </c>
      <c r="E11" s="342"/>
      <c r="F11" s="342" t="s">
        <v>32</v>
      </c>
      <c r="G11" s="342"/>
      <c r="H11" s="342"/>
      <c r="I11" s="342"/>
      <c r="J11" s="342" t="s">
        <v>32</v>
      </c>
      <c r="K11" s="343"/>
    </row>
    <row r="12" spans="1:11" ht="20">
      <c r="A12" s="340" t="s">
        <v>183</v>
      </c>
      <c r="B12" s="341">
        <v>1846</v>
      </c>
      <c r="C12" s="341">
        <v>14</v>
      </c>
      <c r="D12" s="342" t="s">
        <v>32</v>
      </c>
      <c r="E12" s="342"/>
      <c r="F12" s="342"/>
      <c r="G12" s="342" t="s">
        <v>32</v>
      </c>
      <c r="H12" s="342"/>
      <c r="I12" s="342" t="s">
        <v>32</v>
      </c>
      <c r="J12" s="342" t="s">
        <v>32</v>
      </c>
      <c r="K12" s="343" t="s">
        <v>32</v>
      </c>
    </row>
    <row r="13" spans="1:11" ht="20">
      <c r="A13" s="340" t="s">
        <v>184</v>
      </c>
      <c r="B13" s="341">
        <v>2321</v>
      </c>
      <c r="C13" s="341">
        <v>7</v>
      </c>
      <c r="D13" s="342" t="s">
        <v>32</v>
      </c>
      <c r="E13" s="342"/>
      <c r="F13" s="342"/>
      <c r="G13" s="342" t="s">
        <v>32</v>
      </c>
      <c r="H13" s="342"/>
      <c r="I13" s="342"/>
      <c r="J13" s="342"/>
      <c r="K13" s="343" t="s">
        <v>32</v>
      </c>
    </row>
    <row r="14" spans="1:11" ht="20">
      <c r="A14" s="340" t="s">
        <v>184</v>
      </c>
      <c r="B14" s="341">
        <v>2566</v>
      </c>
      <c r="C14" s="341">
        <v>12</v>
      </c>
      <c r="D14" s="342"/>
      <c r="E14" s="342"/>
      <c r="F14" s="342" t="s">
        <v>32</v>
      </c>
      <c r="G14" s="342" t="s">
        <v>32</v>
      </c>
      <c r="H14" s="342"/>
      <c r="I14" s="342"/>
      <c r="J14" s="342"/>
      <c r="K14" s="343" t="s">
        <v>32</v>
      </c>
    </row>
    <row r="15" spans="1:11" ht="20">
      <c r="A15" s="340" t="s">
        <v>184</v>
      </c>
      <c r="B15" s="341">
        <v>2713</v>
      </c>
      <c r="C15" s="341">
        <v>6</v>
      </c>
      <c r="D15" s="342"/>
      <c r="E15" s="342"/>
      <c r="F15" s="342"/>
      <c r="G15" s="342"/>
      <c r="H15" s="342"/>
      <c r="I15" s="342"/>
      <c r="J15" s="342"/>
      <c r="K15" s="343" t="s">
        <v>32</v>
      </c>
    </row>
    <row r="16" spans="1:11" ht="20">
      <c r="A16" s="340" t="s">
        <v>185</v>
      </c>
      <c r="B16" s="341">
        <v>2713</v>
      </c>
      <c r="C16" s="341">
        <v>5</v>
      </c>
      <c r="D16" s="342"/>
      <c r="E16" s="342"/>
      <c r="F16" s="342"/>
      <c r="G16" s="342"/>
      <c r="H16" s="342"/>
      <c r="I16" s="342"/>
      <c r="J16" s="342"/>
      <c r="K16" s="343" t="s">
        <v>32</v>
      </c>
    </row>
    <row r="17" spans="1:11" ht="20">
      <c r="A17" s="340"/>
      <c r="B17" s="341">
        <v>3133</v>
      </c>
      <c r="C17" s="341"/>
      <c r="D17" s="342" t="s">
        <v>32</v>
      </c>
      <c r="E17" s="342"/>
      <c r="F17" s="342"/>
      <c r="G17" s="342"/>
      <c r="H17" s="342"/>
      <c r="I17" s="342"/>
      <c r="J17" s="342"/>
      <c r="K17" s="343"/>
    </row>
    <row r="18" spans="1:11" ht="20">
      <c r="A18" s="340" t="s">
        <v>184</v>
      </c>
      <c r="B18" s="341">
        <v>4019</v>
      </c>
      <c r="C18" s="341">
        <v>6.25</v>
      </c>
      <c r="D18" s="342" t="s">
        <v>32</v>
      </c>
      <c r="E18" s="342"/>
      <c r="F18" s="342"/>
      <c r="G18" s="342"/>
      <c r="H18" s="342"/>
      <c r="I18" s="342"/>
      <c r="J18" s="342"/>
      <c r="K18" s="343"/>
    </row>
    <row r="19" spans="1:11" ht="20">
      <c r="A19" s="340" t="s">
        <v>184</v>
      </c>
      <c r="B19" s="341">
        <v>4125</v>
      </c>
      <c r="C19" s="341">
        <v>7</v>
      </c>
      <c r="D19" s="342" t="s">
        <v>32</v>
      </c>
      <c r="E19" s="342"/>
      <c r="F19" s="342" t="s">
        <v>32</v>
      </c>
      <c r="G19" s="342" t="s">
        <v>32</v>
      </c>
      <c r="H19" s="342"/>
      <c r="I19" s="342"/>
      <c r="J19" s="342"/>
      <c r="K19" s="343" t="s">
        <v>32</v>
      </c>
    </row>
    <row r="20" spans="1:11" ht="20">
      <c r="A20" s="340" t="s">
        <v>184</v>
      </c>
      <c r="B20" s="341">
        <v>4130</v>
      </c>
      <c r="C20" s="341">
        <v>5</v>
      </c>
      <c r="D20" s="342" t="s">
        <v>32</v>
      </c>
      <c r="E20" s="342"/>
      <c r="F20" s="342" t="s">
        <v>32</v>
      </c>
      <c r="G20" s="342"/>
      <c r="H20" s="342"/>
      <c r="I20" s="342"/>
      <c r="J20" s="342"/>
      <c r="K20" s="343"/>
    </row>
    <row r="21" spans="1:11" ht="20">
      <c r="A21" s="340" t="s">
        <v>184</v>
      </c>
      <c r="B21" s="341">
        <v>4136</v>
      </c>
      <c r="C21" s="341">
        <v>12.5</v>
      </c>
      <c r="D21" s="342"/>
      <c r="E21" s="342"/>
      <c r="F21" s="342" t="s">
        <v>32</v>
      </c>
      <c r="G21" s="342" t="s">
        <v>32</v>
      </c>
      <c r="H21" s="342"/>
      <c r="I21" s="342"/>
      <c r="J21" s="342"/>
      <c r="K21" s="343" t="s">
        <v>32</v>
      </c>
    </row>
    <row r="22" spans="1:11" ht="20">
      <c r="A22" s="340" t="s">
        <v>186</v>
      </c>
      <c r="B22" s="341">
        <v>4154</v>
      </c>
      <c r="C22" s="341">
        <v>6.5</v>
      </c>
      <c r="D22" s="342" t="s">
        <v>32</v>
      </c>
      <c r="E22" s="342"/>
      <c r="F22" s="342"/>
      <c r="G22" s="342"/>
      <c r="H22" s="342" t="s">
        <v>32</v>
      </c>
      <c r="I22" s="342"/>
      <c r="J22" s="342"/>
      <c r="K22" s="343"/>
    </row>
    <row r="23" spans="1:11" ht="20">
      <c r="A23" s="340" t="s">
        <v>184</v>
      </c>
      <c r="B23" s="341">
        <v>4154</v>
      </c>
      <c r="C23" s="341">
        <v>8</v>
      </c>
      <c r="D23" s="342" t="s">
        <v>32</v>
      </c>
      <c r="E23" s="342"/>
      <c r="F23" s="342"/>
      <c r="G23" s="342"/>
      <c r="H23" s="342"/>
      <c r="I23" s="342"/>
      <c r="J23" s="342"/>
      <c r="K23" s="343"/>
    </row>
    <row r="24" spans="1:11" ht="20">
      <c r="A24" s="340" t="s">
        <v>184</v>
      </c>
      <c r="B24" s="341">
        <v>4160</v>
      </c>
      <c r="C24" s="341">
        <v>11</v>
      </c>
      <c r="D24" s="342" t="s">
        <v>32</v>
      </c>
      <c r="E24" s="342"/>
      <c r="F24" s="342"/>
      <c r="G24" s="342"/>
      <c r="H24" s="342"/>
      <c r="I24" s="342"/>
      <c r="J24" s="342"/>
      <c r="K24" s="343"/>
    </row>
    <row r="25" spans="1:11" ht="20">
      <c r="A25" s="340" t="s">
        <v>184</v>
      </c>
      <c r="B25" s="341">
        <v>4164</v>
      </c>
      <c r="C25" s="341">
        <v>4</v>
      </c>
      <c r="D25" s="342"/>
      <c r="E25" s="342"/>
      <c r="F25" s="342" t="s">
        <v>32</v>
      </c>
      <c r="G25" s="342"/>
      <c r="H25" s="342"/>
      <c r="I25" s="342"/>
      <c r="J25" s="342"/>
      <c r="K25" s="343" t="s">
        <v>32</v>
      </c>
    </row>
    <row r="26" spans="1:11" ht="20">
      <c r="A26" s="340" t="s">
        <v>51</v>
      </c>
      <c r="B26" s="341">
        <v>4180</v>
      </c>
      <c r="C26" s="341">
        <v>16</v>
      </c>
      <c r="D26" s="342" t="s">
        <v>32</v>
      </c>
      <c r="E26" s="342"/>
      <c r="F26" s="342" t="s">
        <v>32</v>
      </c>
      <c r="G26" s="342" t="s">
        <v>32</v>
      </c>
      <c r="H26" s="342"/>
      <c r="I26" s="342"/>
      <c r="J26" s="342"/>
      <c r="K26" s="343" t="s">
        <v>32</v>
      </c>
    </row>
    <row r="27" spans="1:11" ht="20">
      <c r="A27" s="340" t="s">
        <v>184</v>
      </c>
      <c r="B27" s="341">
        <v>4187</v>
      </c>
      <c r="C27" s="341">
        <v>6</v>
      </c>
      <c r="D27" s="342" t="s">
        <v>32</v>
      </c>
      <c r="E27" s="342"/>
      <c r="F27" s="342"/>
      <c r="G27" s="342"/>
      <c r="H27" s="342"/>
      <c r="I27" s="342"/>
      <c r="J27" s="342"/>
      <c r="K27" s="343"/>
    </row>
    <row r="28" spans="1:11" ht="20">
      <c r="A28" s="340" t="s">
        <v>184</v>
      </c>
      <c r="B28" s="341">
        <v>4218</v>
      </c>
      <c r="C28" s="341">
        <v>5</v>
      </c>
      <c r="D28" s="342" t="s">
        <v>32</v>
      </c>
      <c r="E28" s="342"/>
      <c r="F28" s="342"/>
      <c r="G28" s="342"/>
      <c r="H28" s="342"/>
      <c r="I28" s="342"/>
      <c r="J28" s="342"/>
      <c r="K28" s="343" t="s">
        <v>32</v>
      </c>
    </row>
    <row r="29" spans="1:11" ht="20">
      <c r="A29" s="340" t="s">
        <v>184</v>
      </c>
      <c r="B29" s="341">
        <v>4219</v>
      </c>
      <c r="C29" s="341">
        <v>7.5</v>
      </c>
      <c r="D29" s="342" t="s">
        <v>32</v>
      </c>
      <c r="E29" s="342"/>
      <c r="F29" s="342"/>
      <c r="G29" s="342"/>
      <c r="H29" s="342"/>
      <c r="I29" s="342"/>
      <c r="J29" s="342"/>
      <c r="K29" s="343"/>
    </row>
    <row r="30" spans="1:11" ht="20">
      <c r="A30" s="340" t="s">
        <v>184</v>
      </c>
      <c r="B30" s="341">
        <v>4219</v>
      </c>
      <c r="C30" s="341">
        <v>6</v>
      </c>
      <c r="D30" s="342" t="s">
        <v>32</v>
      </c>
      <c r="E30" s="342"/>
      <c r="F30" s="342"/>
      <c r="G30" s="342"/>
      <c r="H30" s="342"/>
      <c r="I30" s="342"/>
      <c r="J30" s="342"/>
      <c r="K30" s="343" t="s">
        <v>32</v>
      </c>
    </row>
    <row r="31" spans="1:11" ht="20">
      <c r="A31" s="340" t="s">
        <v>184</v>
      </c>
      <c r="B31" s="341">
        <v>4219</v>
      </c>
      <c r="C31" s="341">
        <v>6</v>
      </c>
      <c r="D31" s="342" t="s">
        <v>32</v>
      </c>
      <c r="E31" s="342"/>
      <c r="F31" s="342"/>
      <c r="G31" s="342"/>
      <c r="H31" s="342"/>
      <c r="I31" s="342"/>
      <c r="J31" s="342"/>
      <c r="K31" s="343"/>
    </row>
    <row r="32" spans="1:11" ht="20">
      <c r="A32" s="340" t="s">
        <v>186</v>
      </c>
      <c r="B32" s="341">
        <v>4287</v>
      </c>
      <c r="C32" s="341">
        <v>4</v>
      </c>
      <c r="D32" s="342"/>
      <c r="E32" s="342"/>
      <c r="F32" s="342"/>
      <c r="G32" s="342"/>
      <c r="H32" s="342"/>
      <c r="I32" s="342"/>
      <c r="J32" s="342"/>
      <c r="K32" s="343" t="s">
        <v>32</v>
      </c>
    </row>
    <row r="33" spans="1:11" ht="20">
      <c r="A33" s="340" t="s">
        <v>186</v>
      </c>
      <c r="B33" s="341">
        <v>4290</v>
      </c>
      <c r="C33" s="341">
        <v>18.5</v>
      </c>
      <c r="D33" s="342" t="s">
        <v>32</v>
      </c>
      <c r="E33" s="342"/>
      <c r="F33" s="342"/>
      <c r="G33" s="342"/>
      <c r="H33" s="342"/>
      <c r="I33" s="342"/>
      <c r="J33" s="342"/>
      <c r="K33" s="343"/>
    </row>
    <row r="34" spans="1:11" ht="20">
      <c r="A34" s="340" t="s">
        <v>186</v>
      </c>
      <c r="B34" s="341">
        <v>4290</v>
      </c>
      <c r="C34" s="341">
        <v>4</v>
      </c>
      <c r="D34" s="342" t="s">
        <v>32</v>
      </c>
      <c r="E34" s="342"/>
      <c r="F34" s="342"/>
      <c r="G34" s="342"/>
      <c r="H34" s="342"/>
      <c r="I34" s="342"/>
      <c r="J34" s="342"/>
      <c r="K34" s="343"/>
    </row>
    <row r="35" spans="1:11" ht="20">
      <c r="A35" s="340" t="s">
        <v>184</v>
      </c>
      <c r="B35" s="341">
        <v>4301</v>
      </c>
      <c r="C35" s="341">
        <v>6</v>
      </c>
      <c r="D35" s="342"/>
      <c r="E35" s="342"/>
      <c r="F35" s="342"/>
      <c r="G35" s="342"/>
      <c r="H35" s="342"/>
      <c r="I35" s="342"/>
      <c r="J35" s="342"/>
      <c r="K35" s="343" t="s">
        <v>32</v>
      </c>
    </row>
    <row r="36" spans="1:11" ht="20">
      <c r="A36" s="340" t="s">
        <v>186</v>
      </c>
      <c r="B36" s="341">
        <v>4301</v>
      </c>
      <c r="C36" s="341">
        <v>6</v>
      </c>
      <c r="D36" s="342"/>
      <c r="E36" s="342"/>
      <c r="F36" s="342"/>
      <c r="G36" s="342"/>
      <c r="H36" s="342"/>
      <c r="I36" s="342" t="s">
        <v>32</v>
      </c>
      <c r="J36" s="342"/>
      <c r="K36" s="343"/>
    </row>
    <row r="37" spans="1:11" ht="20">
      <c r="A37" s="340" t="s">
        <v>186</v>
      </c>
      <c r="B37" s="341">
        <v>4319</v>
      </c>
      <c r="C37" s="341">
        <v>6</v>
      </c>
      <c r="D37" s="342"/>
      <c r="E37" s="342"/>
      <c r="F37" s="342"/>
      <c r="G37" s="342"/>
      <c r="H37" s="342" t="s">
        <v>32</v>
      </c>
      <c r="I37" s="342"/>
      <c r="J37" s="342"/>
      <c r="K37" s="343" t="s">
        <v>32</v>
      </c>
    </row>
    <row r="38" spans="1:11" ht="20">
      <c r="A38" s="340" t="s">
        <v>184</v>
      </c>
      <c r="B38" s="341">
        <v>4319</v>
      </c>
      <c r="C38" s="341">
        <v>6</v>
      </c>
      <c r="D38" s="342"/>
      <c r="E38" s="342"/>
      <c r="F38" s="342" t="s">
        <v>32</v>
      </c>
      <c r="G38" s="342" t="s">
        <v>32</v>
      </c>
      <c r="H38" s="342"/>
      <c r="I38" s="342"/>
      <c r="J38" s="342"/>
      <c r="K38" s="343"/>
    </row>
    <row r="39" spans="1:11" ht="20">
      <c r="A39" s="340" t="s">
        <v>186</v>
      </c>
      <c r="B39" s="341">
        <v>4319</v>
      </c>
      <c r="C39" s="341">
        <v>7</v>
      </c>
      <c r="D39" s="342"/>
      <c r="E39" s="342"/>
      <c r="F39" s="342"/>
      <c r="G39" s="342" t="s">
        <v>32</v>
      </c>
      <c r="H39" s="342" t="s">
        <v>32</v>
      </c>
      <c r="I39" s="342"/>
      <c r="J39" s="342"/>
      <c r="K39" s="343"/>
    </row>
    <row r="40" spans="1:11" ht="20">
      <c r="A40" s="340" t="s">
        <v>186</v>
      </c>
      <c r="B40" s="341">
        <v>4330</v>
      </c>
      <c r="C40" s="341">
        <v>10</v>
      </c>
      <c r="D40" s="342" t="s">
        <v>32</v>
      </c>
      <c r="E40" s="342"/>
      <c r="F40" s="342"/>
      <c r="G40" s="342"/>
      <c r="H40" s="342"/>
      <c r="I40" s="342"/>
      <c r="J40" s="342"/>
      <c r="K40" s="343"/>
    </row>
    <row r="41" spans="1:11" ht="20">
      <c r="A41" s="340" t="s">
        <v>186</v>
      </c>
      <c r="B41" s="341">
        <v>4330</v>
      </c>
      <c r="C41" s="341">
        <v>14.5</v>
      </c>
      <c r="D41" s="342" t="s">
        <v>32</v>
      </c>
      <c r="E41" s="342"/>
      <c r="F41" s="342"/>
      <c r="G41" s="342"/>
      <c r="H41" s="342"/>
      <c r="I41" s="342"/>
      <c r="J41" s="342"/>
      <c r="K41" s="343"/>
    </row>
    <row r="42" spans="1:11" ht="20">
      <c r="A42" s="340" t="s">
        <v>186</v>
      </c>
      <c r="B42" s="341">
        <v>4334</v>
      </c>
      <c r="C42" s="341">
        <v>4</v>
      </c>
      <c r="D42" s="342" t="s">
        <v>32</v>
      </c>
      <c r="E42" s="342"/>
      <c r="F42" s="342" t="s">
        <v>32</v>
      </c>
      <c r="G42" s="342"/>
      <c r="H42" s="342"/>
      <c r="I42" s="342"/>
      <c r="J42" s="342"/>
      <c r="K42" s="343"/>
    </row>
    <row r="43" spans="1:11" ht="20">
      <c r="A43" s="340" t="s">
        <v>184</v>
      </c>
      <c r="B43" s="341">
        <v>4334</v>
      </c>
      <c r="C43" s="341">
        <v>6.5</v>
      </c>
      <c r="D43" s="342" t="s">
        <v>32</v>
      </c>
      <c r="E43" s="342"/>
      <c r="F43" s="342" t="s">
        <v>32</v>
      </c>
      <c r="G43" s="342" t="s">
        <v>32</v>
      </c>
      <c r="H43" s="342"/>
      <c r="I43" s="342"/>
      <c r="J43" s="342"/>
      <c r="K43" s="343" t="s">
        <v>32</v>
      </c>
    </row>
    <row r="44" spans="1:11" ht="20">
      <c r="A44" s="340" t="s">
        <v>184</v>
      </c>
      <c r="B44" s="341">
        <v>4353</v>
      </c>
      <c r="C44" s="341">
        <v>5</v>
      </c>
      <c r="D44" s="342" t="s">
        <v>32</v>
      </c>
      <c r="E44" s="342"/>
      <c r="F44" s="342"/>
      <c r="G44" s="342"/>
      <c r="H44" s="342" t="s">
        <v>32</v>
      </c>
      <c r="I44" s="342"/>
      <c r="J44" s="342"/>
      <c r="K44" s="343"/>
    </row>
    <row r="45" spans="1:11" ht="20">
      <c r="A45" s="340" t="s">
        <v>184</v>
      </c>
      <c r="B45" s="341">
        <v>4353</v>
      </c>
      <c r="C45" s="341">
        <v>5</v>
      </c>
      <c r="D45" s="342"/>
      <c r="E45" s="342"/>
      <c r="F45" s="342" t="s">
        <v>32</v>
      </c>
      <c r="G45" s="342"/>
      <c r="H45" s="342"/>
      <c r="I45" s="342"/>
      <c r="J45" s="342"/>
      <c r="K45" s="343"/>
    </row>
    <row r="46" spans="1:11" ht="20">
      <c r="A46" s="340" t="s">
        <v>186</v>
      </c>
      <c r="B46" s="341">
        <v>4353</v>
      </c>
      <c r="C46" s="341">
        <v>4</v>
      </c>
      <c r="D46" s="342" t="s">
        <v>32</v>
      </c>
      <c r="E46" s="342"/>
      <c r="F46" s="342"/>
      <c r="G46" s="342"/>
      <c r="H46" s="342"/>
      <c r="I46" s="342"/>
      <c r="J46" s="342"/>
      <c r="K46" s="343" t="s">
        <v>32</v>
      </c>
    </row>
    <row r="47" spans="1:11" ht="20">
      <c r="A47" s="340" t="s">
        <v>184</v>
      </c>
      <c r="B47" s="341">
        <v>4363</v>
      </c>
      <c r="C47" s="341">
        <v>11</v>
      </c>
      <c r="D47" s="342" t="s">
        <v>32</v>
      </c>
      <c r="E47" s="342"/>
      <c r="F47" s="342"/>
      <c r="G47" s="342"/>
      <c r="H47" s="342" t="s">
        <v>32</v>
      </c>
      <c r="I47" s="342"/>
      <c r="J47" s="342"/>
      <c r="K47" s="343" t="s">
        <v>32</v>
      </c>
    </row>
    <row r="48" spans="1:11" ht="20">
      <c r="A48" s="340" t="s">
        <v>51</v>
      </c>
      <c r="B48" s="341">
        <v>5011</v>
      </c>
      <c r="C48" s="341">
        <v>12</v>
      </c>
      <c r="D48" s="342" t="s">
        <v>32</v>
      </c>
      <c r="E48" s="342"/>
      <c r="F48" s="342"/>
      <c r="G48" s="342" t="s">
        <v>32</v>
      </c>
      <c r="H48" s="342"/>
      <c r="I48" s="342"/>
      <c r="J48" s="342"/>
      <c r="K48" s="343" t="s">
        <v>32</v>
      </c>
    </row>
    <row r="49" spans="1:11" ht="20">
      <c r="A49" s="340"/>
      <c r="B49" s="341">
        <v>5013</v>
      </c>
      <c r="C49" s="341"/>
      <c r="D49" s="342" t="s">
        <v>32</v>
      </c>
      <c r="E49" s="342"/>
      <c r="F49" s="342"/>
      <c r="G49" s="342"/>
      <c r="H49" s="342"/>
      <c r="I49" s="342"/>
      <c r="J49" s="342"/>
      <c r="K49" s="343"/>
    </row>
    <row r="50" spans="1:11" ht="20">
      <c r="A50" s="340" t="s">
        <v>51</v>
      </c>
      <c r="B50" s="341">
        <v>5029</v>
      </c>
      <c r="C50" s="341">
        <v>7</v>
      </c>
      <c r="D50" s="342" t="s">
        <v>32</v>
      </c>
      <c r="E50" s="342"/>
      <c r="F50" s="342"/>
      <c r="G50" s="342"/>
      <c r="H50" s="342" t="s">
        <v>32</v>
      </c>
      <c r="I50" s="342"/>
      <c r="J50" s="342"/>
      <c r="K50" s="343"/>
    </row>
    <row r="51" spans="1:11" ht="20">
      <c r="A51" s="340" t="s">
        <v>51</v>
      </c>
      <c r="B51" s="341">
        <v>5029</v>
      </c>
      <c r="C51" s="341">
        <v>4</v>
      </c>
      <c r="D51" s="342" t="s">
        <v>32</v>
      </c>
      <c r="E51" s="342"/>
      <c r="F51" s="342"/>
      <c r="G51" s="342"/>
      <c r="H51" s="342" t="s">
        <v>32</v>
      </c>
      <c r="I51" s="342"/>
      <c r="J51" s="342"/>
      <c r="K51" s="343"/>
    </row>
    <row r="52" spans="1:11" ht="20">
      <c r="A52" s="340" t="s">
        <v>51</v>
      </c>
      <c r="B52" s="341">
        <v>5029</v>
      </c>
      <c r="C52" s="341">
        <v>6</v>
      </c>
      <c r="D52" s="342"/>
      <c r="E52" s="342"/>
      <c r="F52" s="342"/>
      <c r="G52" s="342"/>
      <c r="H52" s="342"/>
      <c r="I52" s="342"/>
      <c r="J52" s="342"/>
      <c r="K52" s="343" t="s">
        <v>32</v>
      </c>
    </row>
    <row r="53" spans="1:11" ht="20">
      <c r="A53" s="340" t="s">
        <v>51</v>
      </c>
      <c r="B53" s="341">
        <v>5029</v>
      </c>
      <c r="C53" s="341">
        <v>1.5</v>
      </c>
      <c r="D53" s="342" t="s">
        <v>32</v>
      </c>
      <c r="E53" s="342"/>
      <c r="F53" s="342"/>
      <c r="G53" s="342"/>
      <c r="H53" s="342"/>
      <c r="I53" s="342"/>
      <c r="J53" s="342"/>
      <c r="K53" s="343"/>
    </row>
    <row r="54" spans="1:11" ht="20">
      <c r="A54" s="340" t="s">
        <v>51</v>
      </c>
      <c r="B54" s="341">
        <v>5035</v>
      </c>
      <c r="C54" s="341">
        <v>9</v>
      </c>
      <c r="D54" s="342" t="s">
        <v>32</v>
      </c>
      <c r="E54" s="342"/>
      <c r="F54" s="342"/>
      <c r="G54" s="342"/>
      <c r="H54" s="342" t="s">
        <v>32</v>
      </c>
      <c r="I54" s="342"/>
      <c r="J54" s="342"/>
      <c r="K54" s="343" t="s">
        <v>32</v>
      </c>
    </row>
    <row r="55" spans="1:11" ht="20">
      <c r="A55" s="340" t="s">
        <v>51</v>
      </c>
      <c r="B55" s="341">
        <v>5048</v>
      </c>
      <c r="C55" s="341">
        <v>17.5</v>
      </c>
      <c r="D55" s="342" t="s">
        <v>32</v>
      </c>
      <c r="E55" s="342"/>
      <c r="F55" s="342"/>
      <c r="G55" s="342"/>
      <c r="H55" s="342" t="s">
        <v>32</v>
      </c>
      <c r="I55" s="342"/>
      <c r="J55" s="342"/>
      <c r="K55" s="343"/>
    </row>
    <row r="56" spans="1:11" ht="20">
      <c r="A56" s="340" t="s">
        <v>51</v>
      </c>
      <c r="B56" s="341">
        <v>5050</v>
      </c>
      <c r="C56" s="341">
        <v>12.5</v>
      </c>
      <c r="D56" s="342" t="s">
        <v>32</v>
      </c>
      <c r="E56" s="342"/>
      <c r="F56" s="342"/>
      <c r="G56" s="342"/>
      <c r="H56" s="342"/>
      <c r="I56" s="342"/>
      <c r="J56" s="342"/>
      <c r="K56" s="343"/>
    </row>
    <row r="57" spans="1:11" ht="20">
      <c r="A57" s="340" t="s">
        <v>51</v>
      </c>
      <c r="B57" s="341">
        <v>5050</v>
      </c>
      <c r="C57" s="341">
        <v>20</v>
      </c>
      <c r="D57" s="342" t="s">
        <v>32</v>
      </c>
      <c r="E57" s="342"/>
      <c r="F57" s="342"/>
      <c r="G57" s="342"/>
      <c r="H57" s="342"/>
      <c r="I57" s="342"/>
      <c r="J57" s="342"/>
      <c r="K57" s="343"/>
    </row>
    <row r="58" spans="1:11" ht="20">
      <c r="A58" s="340"/>
      <c r="B58" s="341">
        <v>5060</v>
      </c>
      <c r="C58" s="341"/>
      <c r="D58" s="342" t="s">
        <v>32</v>
      </c>
      <c r="E58" s="342"/>
      <c r="F58" s="342"/>
      <c r="G58" s="342"/>
      <c r="H58" s="342"/>
      <c r="I58" s="342"/>
      <c r="J58" s="342"/>
      <c r="K58" s="343"/>
    </row>
    <row r="59" spans="1:11" ht="20">
      <c r="A59" s="340" t="s">
        <v>51</v>
      </c>
      <c r="B59" s="341">
        <v>5093</v>
      </c>
      <c r="C59" s="341">
        <v>4</v>
      </c>
      <c r="D59" s="342"/>
      <c r="E59" s="342"/>
      <c r="F59" s="342"/>
      <c r="G59" s="342"/>
      <c r="H59" s="342"/>
      <c r="I59" s="342"/>
      <c r="J59" s="342"/>
      <c r="K59" s="343" t="s">
        <v>32</v>
      </c>
    </row>
    <row r="60" spans="1:11" ht="20">
      <c r="A60" s="340" t="s">
        <v>51</v>
      </c>
      <c r="B60" s="341">
        <v>5093</v>
      </c>
      <c r="C60" s="341">
        <v>6</v>
      </c>
      <c r="D60" s="342"/>
      <c r="E60" s="342"/>
      <c r="F60" s="342"/>
      <c r="G60" s="342"/>
      <c r="H60" s="342"/>
      <c r="I60" s="342"/>
      <c r="J60" s="342"/>
      <c r="K60" s="343" t="s">
        <v>32</v>
      </c>
    </row>
    <row r="61" spans="1:11" ht="20">
      <c r="A61" s="340" t="s">
        <v>51</v>
      </c>
      <c r="B61" s="341">
        <v>5101</v>
      </c>
      <c r="C61" s="341">
        <v>8</v>
      </c>
      <c r="D61" s="342" t="s">
        <v>32</v>
      </c>
      <c r="E61" s="342"/>
      <c r="F61" s="342"/>
      <c r="G61" s="342"/>
      <c r="H61" s="342"/>
      <c r="I61" s="342"/>
      <c r="J61" s="342"/>
      <c r="K61" s="343" t="s">
        <v>32</v>
      </c>
    </row>
    <row r="62" spans="1:11" ht="20">
      <c r="A62" s="340" t="s">
        <v>51</v>
      </c>
      <c r="B62" s="341">
        <v>5103</v>
      </c>
      <c r="C62" s="341">
        <v>4</v>
      </c>
      <c r="D62" s="342" t="s">
        <v>32</v>
      </c>
      <c r="E62" s="342"/>
      <c r="F62" s="342"/>
      <c r="G62" s="342"/>
      <c r="H62" s="342"/>
      <c r="I62" s="342" t="s">
        <v>32</v>
      </c>
      <c r="J62" s="342"/>
      <c r="K62" s="343" t="s">
        <v>32</v>
      </c>
    </row>
    <row r="63" spans="1:11" ht="20">
      <c r="A63" s="340" t="s">
        <v>51</v>
      </c>
      <c r="B63" s="341">
        <v>5107</v>
      </c>
      <c r="C63" s="341">
        <v>1</v>
      </c>
      <c r="D63" s="342"/>
      <c r="E63" s="342"/>
      <c r="F63" s="342"/>
      <c r="G63" s="342"/>
      <c r="H63" s="342" t="s">
        <v>32</v>
      </c>
      <c r="I63" s="342"/>
      <c r="J63" s="342"/>
      <c r="K63" s="343"/>
    </row>
    <row r="64" spans="1:11" ht="20">
      <c r="A64" s="340" t="s">
        <v>51</v>
      </c>
      <c r="B64" s="341">
        <v>5107</v>
      </c>
      <c r="C64" s="341">
        <v>15</v>
      </c>
      <c r="D64" s="342"/>
      <c r="E64" s="342"/>
      <c r="F64" s="342" t="s">
        <v>32</v>
      </c>
      <c r="G64" s="342"/>
      <c r="H64" s="342"/>
      <c r="I64" s="342"/>
      <c r="J64" s="342" t="s">
        <v>32</v>
      </c>
      <c r="K64" s="343"/>
    </row>
    <row r="65" spans="1:11" ht="20">
      <c r="A65" s="340" t="s">
        <v>51</v>
      </c>
      <c r="B65" s="341">
        <v>5109</v>
      </c>
      <c r="C65" s="341">
        <v>4</v>
      </c>
      <c r="D65" s="342" t="s">
        <v>32</v>
      </c>
      <c r="E65" s="342"/>
      <c r="F65" s="342"/>
      <c r="G65" s="342"/>
      <c r="H65" s="342"/>
      <c r="I65" s="342"/>
      <c r="J65" s="342"/>
      <c r="K65" s="343" t="s">
        <v>32</v>
      </c>
    </row>
    <row r="66" spans="1:11" ht="20">
      <c r="A66" s="340" t="s">
        <v>51</v>
      </c>
      <c r="B66" s="341">
        <v>5113</v>
      </c>
      <c r="C66" s="341">
        <v>4</v>
      </c>
      <c r="D66" s="342" t="s">
        <v>32</v>
      </c>
      <c r="E66" s="342"/>
      <c r="F66" s="342"/>
      <c r="G66" s="342"/>
      <c r="H66" s="342"/>
      <c r="I66" s="342"/>
      <c r="J66" s="342"/>
      <c r="K66" s="343"/>
    </row>
    <row r="67" spans="1:11" ht="20">
      <c r="A67" s="340" t="s">
        <v>51</v>
      </c>
      <c r="B67" s="341">
        <v>5126</v>
      </c>
      <c r="C67" s="341">
        <v>2</v>
      </c>
      <c r="D67" s="342" t="s">
        <v>32</v>
      </c>
      <c r="E67" s="342"/>
      <c r="F67" s="342"/>
      <c r="G67" s="342"/>
      <c r="H67" s="342" t="s">
        <v>32</v>
      </c>
      <c r="I67" s="342"/>
      <c r="J67" s="342"/>
      <c r="K67" s="343" t="s">
        <v>32</v>
      </c>
    </row>
    <row r="68" spans="1:11" ht="20">
      <c r="A68" s="340" t="s">
        <v>51</v>
      </c>
      <c r="B68" s="341">
        <v>5131</v>
      </c>
      <c r="C68" s="341">
        <v>7.5</v>
      </c>
      <c r="D68" s="342"/>
      <c r="E68" s="342"/>
      <c r="F68" s="342"/>
      <c r="G68" s="342"/>
      <c r="H68" s="342"/>
      <c r="I68" s="342"/>
      <c r="J68" s="342"/>
      <c r="K68" s="343" t="s">
        <v>32</v>
      </c>
    </row>
    <row r="69" spans="1:11" ht="20">
      <c r="A69" s="340" t="s">
        <v>51</v>
      </c>
      <c r="B69" s="341">
        <v>5131</v>
      </c>
      <c r="C69" s="341">
        <v>7</v>
      </c>
      <c r="D69" s="342" t="s">
        <v>32</v>
      </c>
      <c r="E69" s="342"/>
      <c r="F69" s="342"/>
      <c r="G69" s="342"/>
      <c r="H69" s="342"/>
      <c r="I69" s="342"/>
      <c r="J69" s="342"/>
      <c r="K69" s="343" t="s">
        <v>32</v>
      </c>
    </row>
    <row r="70" spans="1:11" ht="20">
      <c r="A70" s="340" t="s">
        <v>51</v>
      </c>
      <c r="B70" s="341">
        <v>5133</v>
      </c>
      <c r="C70" s="341">
        <v>6</v>
      </c>
      <c r="D70" s="342" t="s">
        <v>32</v>
      </c>
      <c r="E70" s="342"/>
      <c r="F70" s="342"/>
      <c r="G70" s="342" t="s">
        <v>32</v>
      </c>
      <c r="H70" s="342"/>
      <c r="I70" s="342"/>
      <c r="J70" s="342"/>
      <c r="K70" s="343" t="s">
        <v>32</v>
      </c>
    </row>
    <row r="71" spans="1:11" ht="20">
      <c r="A71" s="340" t="s">
        <v>51</v>
      </c>
      <c r="B71" s="341">
        <v>5138</v>
      </c>
      <c r="C71" s="341">
        <v>6.5</v>
      </c>
      <c r="D71" s="342" t="s">
        <v>32</v>
      </c>
      <c r="E71" s="342"/>
      <c r="F71" s="342"/>
      <c r="G71" s="342"/>
      <c r="H71" s="342"/>
      <c r="I71" s="342"/>
      <c r="J71" s="342"/>
      <c r="K71" s="343" t="s">
        <v>32</v>
      </c>
    </row>
    <row r="72" spans="1:11" ht="20">
      <c r="A72" s="340" t="s">
        <v>51</v>
      </c>
      <c r="B72" s="341">
        <v>5158</v>
      </c>
      <c r="C72" s="341">
        <v>18</v>
      </c>
      <c r="D72" s="342" t="s">
        <v>32</v>
      </c>
      <c r="E72" s="342"/>
      <c r="F72" s="342"/>
      <c r="G72" s="342"/>
      <c r="H72" s="342"/>
      <c r="I72" s="342"/>
      <c r="J72" s="342"/>
      <c r="K72" s="343"/>
    </row>
    <row r="73" spans="1:11" ht="20">
      <c r="A73" s="340" t="s">
        <v>51</v>
      </c>
      <c r="B73" s="341">
        <v>5168</v>
      </c>
      <c r="C73" s="341">
        <v>9</v>
      </c>
      <c r="D73" s="342" t="s">
        <v>32</v>
      </c>
      <c r="E73" s="342"/>
      <c r="F73" s="342"/>
      <c r="G73" s="342"/>
      <c r="H73" s="342"/>
      <c r="I73" s="342"/>
      <c r="J73" s="342"/>
      <c r="K73" s="343"/>
    </row>
    <row r="74" spans="1:11" ht="20">
      <c r="A74" s="340"/>
      <c r="B74" s="341">
        <v>5168</v>
      </c>
      <c r="C74" s="341"/>
      <c r="D74" s="342" t="s">
        <v>32</v>
      </c>
      <c r="E74" s="342"/>
      <c r="F74" s="342"/>
      <c r="G74" s="342"/>
      <c r="H74" s="342"/>
      <c r="I74" s="342"/>
      <c r="J74" s="342"/>
      <c r="K74" s="343"/>
    </row>
    <row r="75" spans="1:11" ht="20">
      <c r="A75" s="340" t="s">
        <v>51</v>
      </c>
      <c r="B75" s="341">
        <v>5177</v>
      </c>
      <c r="C75" s="341">
        <v>6</v>
      </c>
      <c r="D75" s="342"/>
      <c r="E75" s="342"/>
      <c r="F75" s="342" t="s">
        <v>32</v>
      </c>
      <c r="G75" s="342"/>
      <c r="H75" s="342"/>
      <c r="I75" s="342"/>
      <c r="J75" s="342"/>
      <c r="K75" s="343" t="s">
        <v>32</v>
      </c>
    </row>
    <row r="76" spans="1:11" ht="20">
      <c r="A76" s="340" t="s">
        <v>51</v>
      </c>
      <c r="B76" s="341">
        <v>5197</v>
      </c>
      <c r="C76" s="341">
        <v>5.5</v>
      </c>
      <c r="D76" s="342" t="s">
        <v>32</v>
      </c>
      <c r="E76" s="342"/>
      <c r="F76" s="342"/>
      <c r="G76" s="342"/>
      <c r="H76" s="342" t="s">
        <v>32</v>
      </c>
      <c r="I76" s="342"/>
      <c r="J76" s="342"/>
      <c r="K76" s="343"/>
    </row>
    <row r="77" spans="1:11" ht="20">
      <c r="A77" s="340"/>
      <c r="B77" s="341">
        <v>5201</v>
      </c>
      <c r="C77" s="341"/>
      <c r="D77" s="342" t="s">
        <v>32</v>
      </c>
      <c r="E77" s="342"/>
      <c r="F77" s="342"/>
      <c r="G77" s="342"/>
      <c r="H77" s="342"/>
      <c r="I77" s="342"/>
      <c r="J77" s="342"/>
      <c r="K77" s="343"/>
    </row>
    <row r="78" spans="1:11" ht="20">
      <c r="A78" s="340" t="s">
        <v>51</v>
      </c>
      <c r="B78" s="341">
        <v>5202</v>
      </c>
      <c r="C78" s="341">
        <v>8</v>
      </c>
      <c r="D78" s="342" t="s">
        <v>32</v>
      </c>
      <c r="E78" s="342"/>
      <c r="F78" s="342"/>
      <c r="G78" s="342" t="s">
        <v>32</v>
      </c>
      <c r="H78" s="342"/>
      <c r="I78" s="342"/>
      <c r="J78" s="342"/>
      <c r="K78" s="343"/>
    </row>
    <row r="79" spans="1:11" ht="20">
      <c r="A79" s="340" t="s">
        <v>51</v>
      </c>
      <c r="B79" s="341">
        <v>5262</v>
      </c>
      <c r="C79" s="341">
        <v>6</v>
      </c>
      <c r="D79" s="342"/>
      <c r="E79" s="342"/>
      <c r="F79" s="342"/>
      <c r="G79" s="342"/>
      <c r="H79" s="342"/>
      <c r="I79" s="342"/>
      <c r="J79" s="342"/>
      <c r="K79" s="343" t="s">
        <v>32</v>
      </c>
    </row>
    <row r="80" spans="1:11" ht="20">
      <c r="A80" s="340" t="s">
        <v>51</v>
      </c>
      <c r="B80" s="341">
        <v>5300</v>
      </c>
      <c r="C80" s="341">
        <v>0.5</v>
      </c>
      <c r="D80" s="342" t="s">
        <v>32</v>
      </c>
      <c r="E80" s="342"/>
      <c r="F80" s="342"/>
      <c r="G80" s="342"/>
      <c r="H80" s="342"/>
      <c r="I80" s="342"/>
      <c r="J80" s="342"/>
      <c r="K80" s="343"/>
    </row>
    <row r="81" spans="1:11" ht="20">
      <c r="A81" s="340" t="s">
        <v>51</v>
      </c>
      <c r="B81" s="341">
        <v>5305</v>
      </c>
      <c r="C81" s="341">
        <v>6</v>
      </c>
      <c r="D81" s="342"/>
      <c r="E81" s="342"/>
      <c r="F81" s="342"/>
      <c r="G81" s="342"/>
      <c r="H81" s="342" t="s">
        <v>32</v>
      </c>
      <c r="I81" s="342" t="s">
        <v>32</v>
      </c>
      <c r="J81" s="342"/>
      <c r="K81" s="343"/>
    </row>
    <row r="82" spans="1:11" ht="20">
      <c r="A82" s="340" t="s">
        <v>51</v>
      </c>
      <c r="B82" s="341">
        <v>5338</v>
      </c>
      <c r="C82" s="341">
        <v>4</v>
      </c>
      <c r="D82" s="342"/>
      <c r="E82" s="342"/>
      <c r="F82" s="342"/>
      <c r="G82" s="342"/>
      <c r="H82" s="342" t="s">
        <v>32</v>
      </c>
      <c r="I82" s="342"/>
      <c r="J82" s="342"/>
      <c r="K82" s="343" t="s">
        <v>32</v>
      </c>
    </row>
    <row r="83" spans="1:11" ht="20">
      <c r="A83" s="340" t="s">
        <v>51</v>
      </c>
      <c r="B83" s="341">
        <v>5345</v>
      </c>
      <c r="C83" s="341">
        <v>3</v>
      </c>
      <c r="D83" s="342" t="s">
        <v>32</v>
      </c>
      <c r="E83" s="342"/>
      <c r="F83" s="342"/>
      <c r="G83" s="342"/>
      <c r="H83" s="342"/>
      <c r="I83" s="342"/>
      <c r="J83" s="342"/>
      <c r="K83" s="343" t="s">
        <v>32</v>
      </c>
    </row>
    <row r="84" spans="1:11" ht="20">
      <c r="A84" s="340" t="s">
        <v>51</v>
      </c>
      <c r="B84" s="341">
        <v>5347</v>
      </c>
      <c r="C84" s="341">
        <v>6</v>
      </c>
      <c r="D84" s="342" t="s">
        <v>32</v>
      </c>
      <c r="E84" s="342"/>
      <c r="F84" s="342"/>
      <c r="G84" s="342" t="s">
        <v>32</v>
      </c>
      <c r="H84" s="342"/>
      <c r="I84" s="342"/>
      <c r="J84" s="342"/>
      <c r="K84" s="343" t="s">
        <v>32</v>
      </c>
    </row>
    <row r="85" spans="1:11" ht="20">
      <c r="A85" s="340" t="s">
        <v>51</v>
      </c>
      <c r="B85" s="341">
        <v>5387</v>
      </c>
      <c r="C85" s="341">
        <v>7</v>
      </c>
      <c r="D85" s="342" t="s">
        <v>32</v>
      </c>
      <c r="E85" s="342"/>
      <c r="F85" s="342"/>
      <c r="G85" s="342"/>
      <c r="H85" s="342"/>
      <c r="I85" s="342"/>
      <c r="J85" s="342"/>
      <c r="K85" s="343" t="s">
        <v>32</v>
      </c>
    </row>
    <row r="86" spans="1:11" ht="20">
      <c r="A86" s="340" t="s">
        <v>51</v>
      </c>
      <c r="B86" s="341">
        <v>5415</v>
      </c>
      <c r="C86" s="341">
        <v>3</v>
      </c>
      <c r="D86" s="342" t="s">
        <v>32</v>
      </c>
      <c r="E86" s="342"/>
      <c r="F86" s="342"/>
      <c r="G86" s="342"/>
      <c r="H86" s="342"/>
      <c r="I86" s="342"/>
      <c r="J86" s="342" t="s">
        <v>32</v>
      </c>
      <c r="K86" s="343"/>
    </row>
    <row r="87" spans="1:11" ht="20">
      <c r="A87" s="340" t="s">
        <v>51</v>
      </c>
      <c r="B87" s="341">
        <v>5431</v>
      </c>
      <c r="C87" s="341">
        <v>6</v>
      </c>
      <c r="D87" s="342"/>
      <c r="E87" s="342"/>
      <c r="F87" s="342"/>
      <c r="G87" s="342"/>
      <c r="H87" s="342"/>
      <c r="I87" s="342"/>
      <c r="J87" s="342" t="s">
        <v>32</v>
      </c>
      <c r="K87" s="343"/>
    </row>
    <row r="88" spans="1:11" ht="20">
      <c r="A88" s="340" t="s">
        <v>51</v>
      </c>
      <c r="B88" s="341">
        <v>5454</v>
      </c>
      <c r="C88" s="341">
        <v>6</v>
      </c>
      <c r="D88" s="342"/>
      <c r="E88" s="342"/>
      <c r="F88" s="342"/>
      <c r="G88" s="342"/>
      <c r="H88" s="342" t="s">
        <v>32</v>
      </c>
      <c r="I88" s="342"/>
      <c r="J88" s="342"/>
      <c r="K88" s="343"/>
    </row>
    <row r="89" spans="1:11" ht="20">
      <c r="A89" s="340" t="s">
        <v>187</v>
      </c>
      <c r="B89" s="341">
        <v>6045</v>
      </c>
      <c r="C89" s="341">
        <v>8</v>
      </c>
      <c r="D89" s="342" t="s">
        <v>32</v>
      </c>
      <c r="E89" s="342" t="s">
        <v>32</v>
      </c>
      <c r="F89" s="342"/>
      <c r="G89" s="342" t="s">
        <v>32</v>
      </c>
      <c r="H89" s="342"/>
      <c r="I89" s="342"/>
      <c r="J89" s="342"/>
      <c r="K89" s="343"/>
    </row>
    <row r="90" spans="1:11" ht="20">
      <c r="A90" s="340" t="s">
        <v>188</v>
      </c>
      <c r="B90" s="341">
        <v>6051</v>
      </c>
      <c r="C90" s="341">
        <v>5</v>
      </c>
      <c r="D90" s="342"/>
      <c r="E90" s="342"/>
      <c r="F90" s="342"/>
      <c r="G90" s="342"/>
      <c r="H90" s="342"/>
      <c r="I90" s="342"/>
      <c r="J90" s="342"/>
      <c r="K90" s="343" t="s">
        <v>32</v>
      </c>
    </row>
    <row r="91" spans="1:11" ht="20">
      <c r="A91" s="340" t="s">
        <v>189</v>
      </c>
      <c r="B91" s="341">
        <v>6089</v>
      </c>
      <c r="C91" s="341">
        <v>13</v>
      </c>
      <c r="D91" s="342" t="s">
        <v>32</v>
      </c>
      <c r="E91" s="342"/>
      <c r="F91" s="342"/>
      <c r="G91" s="342"/>
      <c r="H91" s="342"/>
      <c r="I91" s="342"/>
      <c r="J91" s="342"/>
      <c r="K91" s="343" t="s">
        <v>32</v>
      </c>
    </row>
    <row r="92" spans="1:11" ht="20">
      <c r="A92" s="340" t="s">
        <v>190</v>
      </c>
      <c r="B92" s="341">
        <v>6107</v>
      </c>
      <c r="C92" s="341">
        <v>6.5</v>
      </c>
      <c r="D92" s="342" t="s">
        <v>32</v>
      </c>
      <c r="E92" s="342"/>
      <c r="F92" s="342"/>
      <c r="G92" s="342"/>
      <c r="H92" s="342"/>
      <c r="I92" s="342"/>
      <c r="J92" s="342"/>
      <c r="K92" s="343"/>
    </row>
    <row r="93" spans="1:11" ht="20">
      <c r="A93" s="340" t="s">
        <v>191</v>
      </c>
      <c r="B93" s="341">
        <v>6174</v>
      </c>
      <c r="C93" s="341">
        <v>25</v>
      </c>
      <c r="D93" s="342" t="s">
        <v>32</v>
      </c>
      <c r="E93" s="342"/>
      <c r="F93" s="342"/>
      <c r="G93" s="342"/>
      <c r="H93" s="342"/>
      <c r="I93" s="342"/>
      <c r="J93" s="342"/>
      <c r="K93" s="343" t="s">
        <v>32</v>
      </c>
    </row>
    <row r="94" spans="1:11" ht="20">
      <c r="A94" s="340" t="s">
        <v>192</v>
      </c>
      <c r="B94" s="341">
        <v>6286</v>
      </c>
      <c r="C94" s="341">
        <v>2</v>
      </c>
      <c r="D94" s="342" t="s">
        <v>32</v>
      </c>
      <c r="E94" s="342"/>
      <c r="F94" s="342"/>
      <c r="G94" s="342"/>
      <c r="H94" s="342"/>
      <c r="I94" s="342"/>
      <c r="J94" s="342"/>
      <c r="K94" s="343"/>
    </row>
    <row r="95" spans="1:11" ht="20">
      <c r="A95" s="340" t="s">
        <v>193</v>
      </c>
      <c r="B95" s="341">
        <v>7014</v>
      </c>
      <c r="C95" s="341">
        <v>6</v>
      </c>
      <c r="D95" s="342"/>
      <c r="E95" s="342"/>
      <c r="F95" s="342" t="s">
        <v>32</v>
      </c>
      <c r="G95" s="342"/>
      <c r="H95" s="342"/>
      <c r="I95" s="342"/>
      <c r="J95" s="342"/>
      <c r="K95" s="343" t="s">
        <v>32</v>
      </c>
    </row>
    <row r="96" spans="1:11" ht="20">
      <c r="A96" s="340" t="s">
        <v>194</v>
      </c>
      <c r="B96" s="341">
        <v>7019</v>
      </c>
      <c r="C96" s="341">
        <v>7.5</v>
      </c>
      <c r="D96" s="342" t="s">
        <v>32</v>
      </c>
      <c r="E96" s="342"/>
      <c r="F96" s="342"/>
      <c r="G96" s="342"/>
      <c r="H96" s="342"/>
      <c r="I96" s="342"/>
      <c r="J96" s="342"/>
      <c r="K96" s="343" t="s">
        <v>32</v>
      </c>
    </row>
    <row r="97" spans="1:11" ht="20">
      <c r="A97" s="340" t="s">
        <v>194</v>
      </c>
      <c r="B97" s="341">
        <v>7019</v>
      </c>
      <c r="C97" s="341">
        <v>16</v>
      </c>
      <c r="D97" s="342"/>
      <c r="E97" s="342"/>
      <c r="F97" s="342" t="s">
        <v>32</v>
      </c>
      <c r="G97" s="342"/>
      <c r="H97" s="342"/>
      <c r="I97" s="342"/>
      <c r="J97" s="342"/>
      <c r="K97" s="343" t="s">
        <v>32</v>
      </c>
    </row>
    <row r="98" spans="1:11" ht="20">
      <c r="A98" s="340" t="s">
        <v>189</v>
      </c>
      <c r="B98" s="341">
        <v>7098</v>
      </c>
      <c r="C98" s="341">
        <v>6</v>
      </c>
      <c r="D98" s="342" t="s">
        <v>32</v>
      </c>
      <c r="E98" s="342"/>
      <c r="F98" s="342"/>
      <c r="G98" s="342"/>
      <c r="H98" s="342"/>
      <c r="I98" s="342"/>
      <c r="J98" s="342"/>
      <c r="K98" s="343"/>
    </row>
    <row r="99" spans="1:11" ht="20">
      <c r="A99" s="340" t="s">
        <v>189</v>
      </c>
      <c r="B99" s="341">
        <v>7117</v>
      </c>
      <c r="C99" s="341">
        <v>5</v>
      </c>
      <c r="D99" s="342" t="s">
        <v>32</v>
      </c>
      <c r="E99" s="342"/>
      <c r="F99" s="342"/>
      <c r="G99" s="342"/>
      <c r="H99" s="342"/>
      <c r="I99" s="342"/>
      <c r="J99" s="342"/>
      <c r="K99" s="343" t="s">
        <v>32</v>
      </c>
    </row>
    <row r="100" spans="1:11" ht="20">
      <c r="A100" s="340" t="s">
        <v>189</v>
      </c>
      <c r="B100" s="341">
        <v>7139</v>
      </c>
      <c r="C100" s="341">
        <v>4</v>
      </c>
      <c r="D100" s="342"/>
      <c r="E100" s="342"/>
      <c r="F100" s="342" t="s">
        <v>32</v>
      </c>
      <c r="G100" s="342"/>
      <c r="H100" s="342"/>
      <c r="I100" s="342"/>
      <c r="J100" s="342"/>
      <c r="K100" s="343"/>
    </row>
    <row r="101" spans="1:11" ht="20">
      <c r="A101" s="340" t="s">
        <v>189</v>
      </c>
      <c r="B101" s="341">
        <v>7152</v>
      </c>
      <c r="C101" s="341">
        <v>5</v>
      </c>
      <c r="D101" s="342"/>
      <c r="E101" s="342"/>
      <c r="F101" s="342"/>
      <c r="G101" s="342"/>
      <c r="H101" s="342"/>
      <c r="I101" s="342"/>
      <c r="J101" s="342"/>
      <c r="K101" s="343" t="s">
        <v>32</v>
      </c>
    </row>
    <row r="102" spans="1:11" ht="20">
      <c r="A102" s="340" t="s">
        <v>189</v>
      </c>
      <c r="B102" s="341">
        <v>7152</v>
      </c>
      <c r="C102" s="341">
        <v>4</v>
      </c>
      <c r="D102" s="342"/>
      <c r="E102" s="342"/>
      <c r="F102" s="342" t="s">
        <v>32</v>
      </c>
      <c r="G102" s="342"/>
      <c r="H102" s="342"/>
      <c r="I102" s="342"/>
      <c r="J102" s="342"/>
      <c r="K102" s="343"/>
    </row>
    <row r="103" spans="1:11" ht="20">
      <c r="A103" s="340" t="s">
        <v>189</v>
      </c>
      <c r="B103" s="341">
        <v>7154</v>
      </c>
      <c r="C103" s="341">
        <v>8</v>
      </c>
      <c r="D103" s="342" t="s">
        <v>32</v>
      </c>
      <c r="E103" s="342" t="s">
        <v>32</v>
      </c>
      <c r="F103" s="342"/>
      <c r="G103" s="342"/>
      <c r="H103" s="342"/>
      <c r="I103" s="342"/>
      <c r="J103" s="342"/>
      <c r="K103" s="343"/>
    </row>
    <row r="104" spans="1:11" ht="20">
      <c r="A104" s="340" t="s">
        <v>189</v>
      </c>
      <c r="B104" s="341">
        <v>7156</v>
      </c>
      <c r="C104" s="341">
        <v>6.5</v>
      </c>
      <c r="D104" s="342"/>
      <c r="E104" s="342"/>
      <c r="F104" s="342"/>
      <c r="G104" s="342"/>
      <c r="H104" s="342"/>
      <c r="I104" s="342"/>
      <c r="J104" s="342"/>
      <c r="K104" s="343" t="s">
        <v>32</v>
      </c>
    </row>
    <row r="105" spans="1:11" ht="20">
      <c r="A105" s="340" t="s">
        <v>189</v>
      </c>
      <c r="B105" s="341">
        <v>7162</v>
      </c>
      <c r="C105" s="341">
        <v>11</v>
      </c>
      <c r="D105" s="342"/>
      <c r="E105" s="342"/>
      <c r="F105" s="342" t="s">
        <v>32</v>
      </c>
      <c r="G105" s="342"/>
      <c r="H105" s="342"/>
      <c r="I105" s="342"/>
      <c r="J105" s="342"/>
      <c r="K105" s="343"/>
    </row>
    <row r="106" spans="1:11" ht="20">
      <c r="A106" s="340" t="s">
        <v>189</v>
      </c>
      <c r="B106" s="341">
        <v>7168</v>
      </c>
      <c r="C106" s="341">
        <v>11</v>
      </c>
      <c r="D106" s="342"/>
      <c r="E106" s="342"/>
      <c r="F106" s="342" t="s">
        <v>32</v>
      </c>
      <c r="G106" s="342"/>
      <c r="H106" s="342" t="s">
        <v>32</v>
      </c>
      <c r="I106" s="342"/>
      <c r="J106" s="342"/>
      <c r="K106" s="343" t="s">
        <v>32</v>
      </c>
    </row>
    <row r="107" spans="1:11" ht="20">
      <c r="A107" s="340" t="s">
        <v>189</v>
      </c>
      <c r="B107" s="341">
        <v>7175</v>
      </c>
      <c r="C107" s="341">
        <v>4</v>
      </c>
      <c r="D107" s="342"/>
      <c r="E107" s="342"/>
      <c r="F107" s="342"/>
      <c r="G107" s="342"/>
      <c r="H107" s="342"/>
      <c r="I107" s="342"/>
      <c r="J107" s="342"/>
      <c r="K107" s="343" t="s">
        <v>32</v>
      </c>
    </row>
    <row r="108" spans="1:11" ht="20">
      <c r="A108" s="340" t="s">
        <v>189</v>
      </c>
      <c r="B108" s="341">
        <v>7184</v>
      </c>
      <c r="C108" s="341">
        <v>6</v>
      </c>
      <c r="D108" s="342"/>
      <c r="E108" s="342"/>
      <c r="F108" s="342" t="s">
        <v>32</v>
      </c>
      <c r="G108" s="342"/>
      <c r="H108" s="342"/>
      <c r="I108" s="342"/>
      <c r="J108" s="342"/>
      <c r="K108" s="343"/>
    </row>
    <row r="109" spans="1:11" ht="20">
      <c r="A109" s="340" t="s">
        <v>182</v>
      </c>
      <c r="B109" s="341">
        <v>7188</v>
      </c>
      <c r="C109" s="341">
        <v>7.5</v>
      </c>
      <c r="D109" s="342"/>
      <c r="E109" s="342"/>
      <c r="F109" s="342" t="s">
        <v>32</v>
      </c>
      <c r="G109" s="342"/>
      <c r="H109" s="342"/>
      <c r="I109" s="342"/>
      <c r="J109" s="342" t="s">
        <v>32</v>
      </c>
      <c r="K109" s="343"/>
    </row>
    <row r="110" spans="1:11" ht="20">
      <c r="A110" s="340" t="s">
        <v>189</v>
      </c>
      <c r="B110" s="341">
        <v>7191</v>
      </c>
      <c r="C110" s="341">
        <v>3.5</v>
      </c>
      <c r="D110" s="342"/>
      <c r="E110" s="342"/>
      <c r="F110" s="342" t="s">
        <v>32</v>
      </c>
      <c r="G110" s="342"/>
      <c r="H110" s="342"/>
      <c r="I110" s="342"/>
      <c r="J110" s="342"/>
      <c r="K110" s="343" t="s">
        <v>32</v>
      </c>
    </row>
    <row r="111" spans="1:11" ht="20">
      <c r="A111" s="340" t="s">
        <v>189</v>
      </c>
      <c r="B111" s="341">
        <v>7192</v>
      </c>
      <c r="C111" s="341">
        <v>6</v>
      </c>
      <c r="D111" s="342" t="s">
        <v>32</v>
      </c>
      <c r="E111" s="342"/>
      <c r="F111" s="342" t="s">
        <v>32</v>
      </c>
      <c r="G111" s="342"/>
      <c r="H111" s="342"/>
      <c r="I111" s="342"/>
      <c r="J111" s="342"/>
      <c r="K111" s="343"/>
    </row>
    <row r="112" spans="1:11" ht="20">
      <c r="A112" s="340" t="s">
        <v>189</v>
      </c>
      <c r="B112" s="341">
        <v>7195</v>
      </c>
      <c r="C112" s="341">
        <v>5</v>
      </c>
      <c r="D112" s="342"/>
      <c r="E112" s="342"/>
      <c r="F112" s="342"/>
      <c r="G112" s="342"/>
      <c r="H112" s="342"/>
      <c r="I112" s="342"/>
      <c r="J112" s="342"/>
      <c r="K112" s="343" t="s">
        <v>32</v>
      </c>
    </row>
    <row r="113" spans="1:11" ht="20">
      <c r="A113" s="340" t="s">
        <v>189</v>
      </c>
      <c r="B113" s="341">
        <v>7197</v>
      </c>
      <c r="C113" s="341">
        <v>4</v>
      </c>
      <c r="D113" s="342"/>
      <c r="E113" s="342"/>
      <c r="F113" s="342"/>
      <c r="G113" s="342"/>
      <c r="H113" s="342"/>
      <c r="I113" s="342"/>
      <c r="J113" s="342"/>
      <c r="K113" s="343" t="s">
        <v>32</v>
      </c>
    </row>
    <row r="114" spans="1:11" ht="20">
      <c r="A114" s="340" t="s">
        <v>189</v>
      </c>
      <c r="B114" s="341">
        <v>7208</v>
      </c>
      <c r="C114" s="341">
        <v>6</v>
      </c>
      <c r="D114" s="342" t="s">
        <v>32</v>
      </c>
      <c r="E114" s="342"/>
      <c r="F114" s="342"/>
      <c r="G114" s="342"/>
      <c r="H114" s="342"/>
      <c r="I114" s="342"/>
      <c r="J114" s="342"/>
      <c r="K114" s="343" t="s">
        <v>32</v>
      </c>
    </row>
    <row r="115" spans="1:11" ht="20">
      <c r="A115" s="340" t="s">
        <v>189</v>
      </c>
      <c r="B115" s="341">
        <v>7212</v>
      </c>
      <c r="C115" s="341">
        <v>5.5</v>
      </c>
      <c r="D115" s="342"/>
      <c r="E115" s="342"/>
      <c r="F115" s="342"/>
      <c r="G115" s="342"/>
      <c r="H115" s="342"/>
      <c r="I115" s="342"/>
      <c r="J115" s="342" t="s">
        <v>32</v>
      </c>
      <c r="K115" s="343" t="s">
        <v>32</v>
      </c>
    </row>
    <row r="116" spans="1:11" ht="20">
      <c r="A116" s="340" t="s">
        <v>194</v>
      </c>
      <c r="B116" s="341">
        <v>7419</v>
      </c>
      <c r="C116" s="341">
        <v>4</v>
      </c>
      <c r="D116" s="342" t="s">
        <v>32</v>
      </c>
      <c r="E116" s="342"/>
      <c r="F116" s="342"/>
      <c r="G116" s="342"/>
      <c r="H116" s="342"/>
      <c r="I116" s="342"/>
      <c r="J116" s="342"/>
      <c r="K116" s="343" t="s">
        <v>32</v>
      </c>
    </row>
    <row r="117" spans="1:11" ht="20">
      <c r="A117" s="340" t="s">
        <v>195</v>
      </c>
      <c r="B117" s="341">
        <v>7422</v>
      </c>
      <c r="C117" s="341">
        <v>15</v>
      </c>
      <c r="D117" s="342"/>
      <c r="E117" s="342"/>
      <c r="F117" s="342"/>
      <c r="G117" s="342"/>
      <c r="H117" s="342"/>
      <c r="I117" s="342"/>
      <c r="J117" s="342"/>
      <c r="K117" s="343" t="s">
        <v>32</v>
      </c>
    </row>
    <row r="118" spans="1:11" ht="20">
      <c r="A118" s="340" t="s">
        <v>194</v>
      </c>
      <c r="B118" s="341">
        <v>7425</v>
      </c>
      <c r="C118" s="341">
        <v>5</v>
      </c>
      <c r="D118" s="342" t="s">
        <v>32</v>
      </c>
      <c r="E118" s="342"/>
      <c r="F118" s="342" t="s">
        <v>32</v>
      </c>
      <c r="G118" s="342"/>
      <c r="H118" s="342"/>
      <c r="I118" s="342"/>
      <c r="J118" s="342"/>
      <c r="K118" s="343"/>
    </row>
    <row r="119" spans="1:11" ht="20">
      <c r="A119" s="340" t="s">
        <v>194</v>
      </c>
      <c r="B119" s="341">
        <v>7425</v>
      </c>
      <c r="C119" s="341">
        <v>5</v>
      </c>
      <c r="D119" s="342" t="s">
        <v>32</v>
      </c>
      <c r="E119" s="342"/>
      <c r="F119" s="342"/>
      <c r="G119" s="342"/>
      <c r="H119" s="342"/>
      <c r="I119" s="342"/>
      <c r="J119" s="342" t="s">
        <v>32</v>
      </c>
      <c r="K119" s="343" t="s">
        <v>32</v>
      </c>
    </row>
    <row r="120" spans="1:11" ht="20">
      <c r="A120" s="340" t="s">
        <v>189</v>
      </c>
      <c r="B120" s="341">
        <v>7426</v>
      </c>
      <c r="C120" s="341">
        <v>10</v>
      </c>
      <c r="D120" s="342" t="s">
        <v>32</v>
      </c>
      <c r="E120" s="342"/>
      <c r="F120" s="342"/>
      <c r="G120" s="342"/>
      <c r="H120" s="342"/>
      <c r="I120" s="342"/>
      <c r="J120" s="342"/>
      <c r="K120" s="343"/>
    </row>
    <row r="121" spans="1:11" ht="20">
      <c r="A121" s="340" t="s">
        <v>189</v>
      </c>
      <c r="B121" s="341">
        <v>7429</v>
      </c>
      <c r="C121" s="341">
        <v>5</v>
      </c>
      <c r="D121" s="342"/>
      <c r="E121" s="342"/>
      <c r="F121" s="342" t="s">
        <v>32</v>
      </c>
      <c r="G121" s="342"/>
      <c r="H121" s="342"/>
      <c r="I121" s="342"/>
      <c r="J121" s="342"/>
      <c r="K121" s="343"/>
    </row>
    <row r="122" spans="1:11" ht="20">
      <c r="A122" s="340" t="s">
        <v>193</v>
      </c>
      <c r="B122" s="341">
        <v>7440</v>
      </c>
      <c r="C122" s="341">
        <v>5</v>
      </c>
      <c r="D122" s="342"/>
      <c r="E122" s="342"/>
      <c r="F122" s="342"/>
      <c r="G122" s="342"/>
      <c r="H122" s="342" t="s">
        <v>32</v>
      </c>
      <c r="I122" s="342"/>
      <c r="J122" s="342"/>
      <c r="K122" s="343"/>
    </row>
    <row r="123" spans="1:11" ht="20">
      <c r="A123" s="340" t="s">
        <v>189</v>
      </c>
      <c r="B123" s="341">
        <v>7450</v>
      </c>
      <c r="C123" s="341">
        <v>7</v>
      </c>
      <c r="D123" s="342" t="s">
        <v>32</v>
      </c>
      <c r="E123" s="342"/>
      <c r="F123" s="342"/>
      <c r="G123" s="342"/>
      <c r="H123" s="342"/>
      <c r="I123" s="342"/>
      <c r="J123" s="342"/>
      <c r="K123" s="343"/>
    </row>
    <row r="124" spans="1:11" ht="20">
      <c r="A124" s="340" t="s">
        <v>196</v>
      </c>
      <c r="B124" s="341">
        <v>7516</v>
      </c>
      <c r="C124" s="341">
        <v>3.5</v>
      </c>
      <c r="D124" s="342" t="s">
        <v>32</v>
      </c>
      <c r="E124" s="342"/>
      <c r="F124" s="342"/>
      <c r="G124" s="342"/>
      <c r="H124" s="342"/>
      <c r="I124" s="342"/>
      <c r="J124" s="342"/>
      <c r="K124" s="343"/>
    </row>
    <row r="125" spans="1:11" ht="20">
      <c r="A125" s="340" t="s">
        <v>196</v>
      </c>
      <c r="B125" s="341">
        <v>7519</v>
      </c>
      <c r="C125" s="341">
        <v>6</v>
      </c>
      <c r="D125" s="342" t="s">
        <v>32</v>
      </c>
      <c r="E125" s="342"/>
      <c r="F125" s="342"/>
      <c r="G125" s="342"/>
      <c r="H125" s="342" t="s">
        <v>32</v>
      </c>
      <c r="I125" s="342"/>
      <c r="J125" s="342"/>
      <c r="K125" s="343" t="s">
        <v>32</v>
      </c>
    </row>
    <row r="126" spans="1:11" ht="20">
      <c r="A126" s="340" t="s">
        <v>196</v>
      </c>
      <c r="B126" s="341">
        <v>7526</v>
      </c>
      <c r="C126" s="341">
        <v>3.5</v>
      </c>
      <c r="D126" s="342" t="s">
        <v>32</v>
      </c>
      <c r="E126" s="342"/>
      <c r="F126" s="342"/>
      <c r="G126" s="342"/>
      <c r="H126" s="342" t="s">
        <v>32</v>
      </c>
      <c r="I126" s="342"/>
      <c r="J126" s="342"/>
      <c r="K126" s="343"/>
    </row>
    <row r="127" spans="1:11" ht="20">
      <c r="A127" s="340" t="s">
        <v>47</v>
      </c>
      <c r="B127" s="341">
        <v>8026</v>
      </c>
      <c r="C127" s="341">
        <v>6</v>
      </c>
      <c r="D127" s="342"/>
      <c r="E127" s="342"/>
      <c r="F127" s="342" t="s">
        <v>32</v>
      </c>
      <c r="G127" s="342"/>
      <c r="H127" s="342"/>
      <c r="I127" s="342"/>
      <c r="J127" s="342"/>
      <c r="K127" s="343"/>
    </row>
    <row r="128" spans="1:11" ht="20">
      <c r="A128" s="340" t="s">
        <v>197</v>
      </c>
      <c r="B128" s="341">
        <v>8030</v>
      </c>
      <c r="C128" s="341">
        <v>3</v>
      </c>
      <c r="D128" s="342"/>
      <c r="E128" s="342"/>
      <c r="F128" s="342"/>
      <c r="G128" s="342"/>
      <c r="H128" s="342"/>
      <c r="I128" s="342"/>
      <c r="J128" s="342"/>
      <c r="K128" s="343" t="s">
        <v>32</v>
      </c>
    </row>
    <row r="129" spans="1:11" ht="20">
      <c r="A129" s="340" t="s">
        <v>197</v>
      </c>
      <c r="B129" s="341">
        <v>8044</v>
      </c>
      <c r="C129" s="341">
        <v>4.5</v>
      </c>
      <c r="D129" s="342"/>
      <c r="E129" s="342"/>
      <c r="F129" s="342" t="s">
        <v>32</v>
      </c>
      <c r="G129" s="342"/>
      <c r="H129" s="342"/>
      <c r="I129" s="342"/>
      <c r="J129" s="342"/>
      <c r="K129" s="343"/>
    </row>
    <row r="130" spans="1:11" ht="20">
      <c r="A130" s="340" t="s">
        <v>197</v>
      </c>
      <c r="B130" s="341">
        <v>8048</v>
      </c>
      <c r="C130" s="341">
        <v>6.5</v>
      </c>
      <c r="D130" s="342"/>
      <c r="E130" s="342"/>
      <c r="F130" s="342"/>
      <c r="G130" s="342"/>
      <c r="H130" s="342"/>
      <c r="I130" s="342"/>
      <c r="J130" s="342"/>
      <c r="K130" s="343" t="s">
        <v>32</v>
      </c>
    </row>
    <row r="131" spans="1:11" ht="20">
      <c r="A131" s="340" t="s">
        <v>197</v>
      </c>
      <c r="B131" s="341">
        <v>8050</v>
      </c>
      <c r="C131" s="341">
        <v>2.5</v>
      </c>
      <c r="D131" s="342"/>
      <c r="E131" s="342"/>
      <c r="F131" s="342"/>
      <c r="G131" s="342"/>
      <c r="H131" s="342" t="s">
        <v>32</v>
      </c>
      <c r="I131" s="342"/>
      <c r="J131" s="342"/>
      <c r="K131" s="343"/>
    </row>
    <row r="132" spans="1:11" ht="20">
      <c r="A132" s="340" t="s">
        <v>197</v>
      </c>
      <c r="B132" s="341">
        <v>8052</v>
      </c>
      <c r="C132" s="341">
        <v>4.5</v>
      </c>
      <c r="D132" s="342"/>
      <c r="E132" s="342" t="s">
        <v>32</v>
      </c>
      <c r="F132" s="342"/>
      <c r="G132" s="342"/>
      <c r="H132" s="342"/>
      <c r="I132" s="342"/>
      <c r="J132" s="342"/>
      <c r="K132" s="343"/>
    </row>
    <row r="133" spans="1:11" ht="20">
      <c r="A133" s="340" t="s">
        <v>197</v>
      </c>
      <c r="B133" s="341">
        <v>8058</v>
      </c>
      <c r="C133" s="341">
        <v>9.5</v>
      </c>
      <c r="D133" s="342" t="s">
        <v>32</v>
      </c>
      <c r="E133" s="342"/>
      <c r="F133" s="342" t="s">
        <v>32</v>
      </c>
      <c r="G133" s="342"/>
      <c r="H133" s="342"/>
      <c r="I133" s="342"/>
      <c r="J133" s="342"/>
      <c r="K133" s="343"/>
    </row>
    <row r="134" spans="1:11" ht="20">
      <c r="A134" s="340" t="s">
        <v>197</v>
      </c>
      <c r="B134" s="341">
        <v>8064</v>
      </c>
      <c r="C134" s="341">
        <v>4</v>
      </c>
      <c r="D134" s="342"/>
      <c r="E134" s="342"/>
      <c r="F134" s="342" t="s">
        <v>32</v>
      </c>
      <c r="G134" s="342"/>
      <c r="H134" s="342"/>
      <c r="I134" s="342"/>
      <c r="J134" s="342"/>
      <c r="K134" s="343"/>
    </row>
    <row r="135" spans="1:11" ht="20">
      <c r="A135" s="340" t="s">
        <v>197</v>
      </c>
      <c r="B135" s="341">
        <v>8085</v>
      </c>
      <c r="C135" s="341">
        <v>4</v>
      </c>
      <c r="D135" s="342" t="s">
        <v>32</v>
      </c>
      <c r="E135" s="342"/>
      <c r="F135" s="342" t="s">
        <v>32</v>
      </c>
      <c r="G135" s="342"/>
      <c r="H135" s="342"/>
      <c r="I135" s="342"/>
      <c r="J135" s="342"/>
      <c r="K135" s="343"/>
    </row>
    <row r="136" spans="1:11" ht="20">
      <c r="A136" s="340" t="s">
        <v>197</v>
      </c>
      <c r="B136" s="341">
        <v>8094</v>
      </c>
      <c r="C136" s="341">
        <v>5</v>
      </c>
      <c r="D136" s="342" t="s">
        <v>32</v>
      </c>
      <c r="E136" s="342"/>
      <c r="F136" s="342"/>
      <c r="G136" s="342"/>
      <c r="H136" s="342"/>
      <c r="I136" s="342"/>
      <c r="J136" s="342"/>
      <c r="K136" s="343" t="s">
        <v>32</v>
      </c>
    </row>
    <row r="137" spans="1:11" ht="20">
      <c r="A137" s="340" t="s">
        <v>197</v>
      </c>
      <c r="B137" s="341">
        <v>8094</v>
      </c>
      <c r="C137" s="341">
        <v>5.5</v>
      </c>
      <c r="D137" s="342" t="s">
        <v>32</v>
      </c>
      <c r="E137" s="342"/>
      <c r="F137" s="342"/>
      <c r="G137" s="342"/>
      <c r="H137" s="342"/>
      <c r="I137" s="342"/>
      <c r="J137" s="342"/>
      <c r="K137" s="343"/>
    </row>
    <row r="138" spans="1:11" ht="20">
      <c r="A138" s="340" t="s">
        <v>197</v>
      </c>
      <c r="B138" s="341">
        <v>8097</v>
      </c>
      <c r="C138" s="341">
        <v>5</v>
      </c>
      <c r="D138" s="342" t="s">
        <v>32</v>
      </c>
      <c r="E138" s="342"/>
      <c r="F138" s="342" t="s">
        <v>32</v>
      </c>
      <c r="G138" s="342"/>
      <c r="H138" s="342"/>
      <c r="I138" s="342"/>
      <c r="J138" s="342"/>
      <c r="K138" s="343"/>
    </row>
    <row r="139" spans="1:11" ht="21" thickBot="1">
      <c r="A139" s="344" t="s">
        <v>197</v>
      </c>
      <c r="B139" s="345">
        <v>8106</v>
      </c>
      <c r="C139" s="345">
        <v>6</v>
      </c>
      <c r="D139" s="346"/>
      <c r="E139" s="346"/>
      <c r="F139" s="346"/>
      <c r="G139" s="346"/>
      <c r="H139" s="346"/>
      <c r="I139" s="346"/>
      <c r="J139" s="346" t="s">
        <v>32</v>
      </c>
      <c r="K139" s="347"/>
    </row>
    <row r="140" spans="1:11">
      <c r="A140" s="348"/>
      <c r="B140" s="349"/>
      <c r="C140" s="349"/>
      <c r="D140" s="349"/>
      <c r="E140" s="349"/>
      <c r="F140" s="349"/>
      <c r="G140" s="349"/>
      <c r="H140" s="349"/>
      <c r="I140" s="349"/>
      <c r="J140" s="349"/>
      <c r="K140" s="349"/>
    </row>
  </sheetData>
  <mergeCells count="1">
    <mergeCell ref="A1:K1"/>
  </mergeCells>
  <printOptions horizontalCentered="1" verticalCentered="1"/>
  <pageMargins left="0.75000000000000011" right="0.75000000000000011" top="1" bottom="1" header="0.5" footer="0.5"/>
  <pageSetup orientation="portrait"/>
  <headerFooter>
    <oddFooter>&amp;L&amp;K000000Villamagna Ecofacts Ubiquity Table_x000D_&amp;R&amp;K000000Page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K13" sqref="K13"/>
    </sheetView>
  </sheetViews>
  <sheetFormatPr baseColWidth="10" defaultColWidth="8.83203125" defaultRowHeight="12" x14ac:dyDescent="0"/>
  <cols>
    <col min="1" max="16384" width="8.83203125" style="147"/>
  </cols>
  <sheetData>
    <row r="1" spans="1:10" ht="12" customHeight="1">
      <c r="A1" s="326" t="s">
        <v>266</v>
      </c>
      <c r="B1" s="326"/>
      <c r="C1" s="326"/>
      <c r="D1" s="326"/>
      <c r="E1" s="326"/>
      <c r="F1" s="326"/>
      <c r="G1" s="326"/>
      <c r="H1" s="326"/>
      <c r="I1" s="326"/>
      <c r="J1" s="326"/>
    </row>
    <row r="2" spans="1:10" ht="12" customHeight="1">
      <c r="A2" s="326"/>
      <c r="B2" s="326"/>
      <c r="C2" s="326"/>
      <c r="D2" s="326"/>
      <c r="E2" s="326"/>
      <c r="F2" s="326"/>
      <c r="G2" s="326"/>
      <c r="H2" s="326"/>
      <c r="I2" s="326"/>
      <c r="J2" s="326"/>
    </row>
    <row r="3" spans="1:10" ht="12" customHeight="1">
      <c r="A3" s="326"/>
      <c r="B3" s="326"/>
      <c r="C3" s="326"/>
      <c r="D3" s="326"/>
      <c r="E3" s="326"/>
      <c r="F3" s="326"/>
      <c r="G3" s="326"/>
      <c r="H3" s="326"/>
      <c r="I3" s="326"/>
      <c r="J3" s="326"/>
    </row>
    <row r="4" spans="1:10" ht="12" customHeight="1">
      <c r="A4" s="326"/>
      <c r="B4" s="326"/>
      <c r="C4" s="326"/>
      <c r="D4" s="326"/>
      <c r="E4" s="326"/>
      <c r="F4" s="326"/>
      <c r="G4" s="326"/>
      <c r="H4" s="326"/>
      <c r="I4" s="326"/>
      <c r="J4" s="326"/>
    </row>
    <row r="5" spans="1:10" ht="12" customHeight="1">
      <c r="A5" s="326"/>
      <c r="B5" s="326"/>
      <c r="C5" s="326"/>
      <c r="D5" s="326"/>
      <c r="E5" s="326"/>
      <c r="F5" s="326"/>
      <c r="G5" s="326"/>
      <c r="H5" s="326"/>
      <c r="I5" s="326"/>
      <c r="J5" s="326"/>
    </row>
    <row r="6" spans="1:10" ht="12" customHeight="1">
      <c r="A6" s="326"/>
      <c r="B6" s="326"/>
      <c r="C6" s="326"/>
      <c r="D6" s="326"/>
      <c r="E6" s="326"/>
      <c r="F6" s="326"/>
      <c r="G6" s="326"/>
      <c r="H6" s="326"/>
      <c r="I6" s="326"/>
      <c r="J6" s="326"/>
    </row>
    <row r="7" spans="1:10" ht="12" customHeight="1">
      <c r="A7" s="326"/>
      <c r="B7" s="326"/>
      <c r="C7" s="326"/>
      <c r="D7" s="326"/>
      <c r="E7" s="326"/>
      <c r="F7" s="326"/>
      <c r="G7" s="326"/>
      <c r="H7" s="326"/>
      <c r="I7" s="326"/>
      <c r="J7" s="326"/>
    </row>
    <row r="8" spans="1:10" ht="12" customHeight="1">
      <c r="A8" s="326"/>
      <c r="B8" s="326"/>
      <c r="C8" s="326"/>
      <c r="D8" s="326"/>
      <c r="E8" s="326"/>
      <c r="F8" s="326"/>
      <c r="G8" s="326"/>
      <c r="H8" s="326"/>
      <c r="I8" s="326"/>
      <c r="J8" s="326"/>
    </row>
    <row r="9" spans="1:10" ht="12" customHeight="1">
      <c r="A9" s="326"/>
      <c r="B9" s="326"/>
      <c r="C9" s="326"/>
      <c r="D9" s="326"/>
      <c r="E9" s="326"/>
      <c r="F9" s="326"/>
      <c r="G9" s="326"/>
      <c r="H9" s="326"/>
      <c r="I9" s="326"/>
      <c r="J9" s="326"/>
    </row>
    <row r="10" spans="1:10" ht="12" customHeight="1">
      <c r="A10" s="326"/>
      <c r="B10" s="326"/>
      <c r="C10" s="326"/>
      <c r="D10" s="326"/>
      <c r="E10" s="326"/>
      <c r="F10" s="326"/>
      <c r="G10" s="326"/>
      <c r="H10" s="326"/>
      <c r="I10" s="326"/>
      <c r="J10" s="326"/>
    </row>
    <row r="11" spans="1:10" ht="12" customHeight="1">
      <c r="A11" s="326"/>
      <c r="B11" s="326"/>
      <c r="C11" s="326"/>
      <c r="D11" s="326"/>
      <c r="E11" s="326"/>
      <c r="F11" s="326"/>
      <c r="G11" s="326"/>
      <c r="H11" s="326"/>
      <c r="I11" s="326"/>
      <c r="J11" s="326"/>
    </row>
    <row r="12" spans="1:10" ht="12" customHeight="1">
      <c r="A12" s="326"/>
      <c r="B12" s="326"/>
      <c r="C12" s="326"/>
      <c r="D12" s="326"/>
      <c r="E12" s="326"/>
      <c r="F12" s="326"/>
      <c r="G12" s="326"/>
      <c r="H12" s="326"/>
      <c r="I12" s="326"/>
      <c r="J12" s="326"/>
    </row>
    <row r="13" spans="1:10" ht="12" customHeight="1">
      <c r="A13" s="326"/>
      <c r="B13" s="326"/>
      <c r="C13" s="326"/>
      <c r="D13" s="326"/>
      <c r="E13" s="326"/>
      <c r="F13" s="326"/>
      <c r="G13" s="326"/>
      <c r="H13" s="326"/>
      <c r="I13" s="326"/>
      <c r="J13" s="326"/>
    </row>
    <row r="14" spans="1:10" ht="12" customHeight="1">
      <c r="A14" s="326"/>
      <c r="B14" s="326"/>
      <c r="C14" s="326"/>
      <c r="D14" s="326"/>
      <c r="E14" s="326"/>
      <c r="F14" s="326"/>
      <c r="G14" s="326"/>
      <c r="H14" s="326"/>
      <c r="I14" s="326"/>
      <c r="J14" s="326"/>
    </row>
    <row r="15" spans="1:10" ht="12" customHeight="1">
      <c r="A15" s="326"/>
      <c r="B15" s="326"/>
      <c r="C15" s="326"/>
      <c r="D15" s="326"/>
      <c r="E15" s="326"/>
      <c r="F15" s="326"/>
      <c r="G15" s="326"/>
      <c r="H15" s="326"/>
      <c r="I15" s="326"/>
      <c r="J15" s="326"/>
    </row>
    <row r="16" spans="1:10" ht="2" customHeight="1">
      <c r="A16" s="326"/>
      <c r="B16" s="326"/>
      <c r="C16" s="326"/>
      <c r="D16" s="326"/>
      <c r="E16" s="326"/>
      <c r="F16" s="326"/>
      <c r="G16" s="326"/>
      <c r="H16" s="326"/>
      <c r="I16" s="326"/>
      <c r="J16" s="326"/>
    </row>
    <row r="17" spans="1:10" ht="25" customHeight="1">
      <c r="A17" s="326"/>
      <c r="B17" s="326"/>
      <c r="C17" s="326"/>
      <c r="D17" s="326"/>
      <c r="E17" s="326"/>
      <c r="F17" s="326"/>
      <c r="G17" s="326"/>
      <c r="H17" s="326"/>
      <c r="I17" s="326"/>
      <c r="J17" s="326"/>
    </row>
    <row r="18" spans="1:10" ht="12" customHeight="1">
      <c r="A18" s="326"/>
      <c r="B18" s="326"/>
      <c r="C18" s="326"/>
      <c r="D18" s="326"/>
      <c r="E18" s="326"/>
      <c r="F18" s="326"/>
      <c r="G18" s="326"/>
      <c r="H18" s="326"/>
      <c r="I18" s="326"/>
      <c r="J18" s="326"/>
    </row>
    <row r="19" spans="1:10" ht="12" customHeight="1">
      <c r="A19" s="326"/>
      <c r="B19" s="326"/>
      <c r="C19" s="326"/>
      <c r="D19" s="326"/>
      <c r="E19" s="326"/>
      <c r="F19" s="326"/>
      <c r="G19" s="326"/>
      <c r="H19" s="326"/>
      <c r="I19" s="326"/>
      <c r="J19" s="326"/>
    </row>
    <row r="20" spans="1:10" ht="12" customHeight="1">
      <c r="A20" s="326"/>
      <c r="B20" s="326"/>
      <c r="C20" s="326"/>
      <c r="D20" s="326"/>
      <c r="E20" s="326"/>
      <c r="F20" s="326"/>
      <c r="G20" s="326"/>
      <c r="H20" s="326"/>
      <c r="I20" s="326"/>
      <c r="J20" s="326"/>
    </row>
    <row r="21" spans="1:10" ht="12" customHeight="1">
      <c r="A21" s="326"/>
      <c r="B21" s="326"/>
      <c r="C21" s="326"/>
      <c r="D21" s="326"/>
      <c r="E21" s="326"/>
      <c r="F21" s="326"/>
      <c r="G21" s="326"/>
      <c r="H21" s="326"/>
      <c r="I21" s="326"/>
      <c r="J21" s="326"/>
    </row>
    <row r="22" spans="1:10" ht="12" customHeight="1">
      <c r="A22" s="326"/>
      <c r="B22" s="326"/>
      <c r="C22" s="326"/>
      <c r="D22" s="326"/>
      <c r="E22" s="326"/>
      <c r="F22" s="326"/>
      <c r="G22" s="326"/>
      <c r="H22" s="326"/>
      <c r="I22" s="326"/>
      <c r="J22" s="326"/>
    </row>
    <row r="23" spans="1:10" ht="12" customHeight="1">
      <c r="A23" s="326"/>
      <c r="B23" s="326"/>
      <c r="C23" s="326"/>
      <c r="D23" s="326"/>
      <c r="E23" s="326"/>
      <c r="F23" s="326"/>
      <c r="G23" s="326"/>
      <c r="H23" s="326"/>
      <c r="I23" s="326"/>
      <c r="J23" s="326"/>
    </row>
    <row r="24" spans="1:10" ht="12" customHeight="1">
      <c r="A24" s="326"/>
      <c r="B24" s="326"/>
      <c r="C24" s="326"/>
      <c r="D24" s="326"/>
      <c r="E24" s="326"/>
      <c r="F24" s="326"/>
      <c r="G24" s="326"/>
      <c r="H24" s="326"/>
      <c r="I24" s="326"/>
      <c r="J24" s="326"/>
    </row>
    <row r="25" spans="1:10" ht="12" customHeight="1">
      <c r="A25" s="326"/>
      <c r="B25" s="326"/>
      <c r="C25" s="326"/>
      <c r="D25" s="326"/>
      <c r="E25" s="326"/>
      <c r="F25" s="326"/>
      <c r="G25" s="326"/>
      <c r="H25" s="326"/>
      <c r="I25" s="326"/>
      <c r="J25" s="326"/>
    </row>
    <row r="26" spans="1:10" ht="12" customHeight="1">
      <c r="A26" s="326"/>
      <c r="B26" s="326"/>
      <c r="C26" s="326"/>
      <c r="D26" s="326"/>
      <c r="E26" s="326"/>
      <c r="F26" s="326"/>
      <c r="G26" s="326"/>
      <c r="H26" s="326"/>
      <c r="I26" s="326"/>
      <c r="J26" s="326"/>
    </row>
    <row r="27" spans="1:10" ht="12" customHeight="1">
      <c r="A27" s="326"/>
      <c r="B27" s="326"/>
      <c r="C27" s="326"/>
      <c r="D27" s="326"/>
      <c r="E27" s="326"/>
      <c r="F27" s="326"/>
      <c r="G27" s="326"/>
      <c r="H27" s="326"/>
      <c r="I27" s="326"/>
      <c r="J27" s="326"/>
    </row>
    <row r="28" spans="1:10" ht="12" customHeight="1">
      <c r="A28" s="326"/>
      <c r="B28" s="326"/>
      <c r="C28" s="326"/>
      <c r="D28" s="326"/>
      <c r="E28" s="326"/>
      <c r="F28" s="326"/>
      <c r="G28" s="326"/>
      <c r="H28" s="326"/>
      <c r="I28" s="326"/>
      <c r="J28" s="326"/>
    </row>
    <row r="29" spans="1:10" ht="12" customHeight="1">
      <c r="A29" s="326"/>
      <c r="B29" s="326"/>
      <c r="C29" s="326"/>
      <c r="D29" s="326"/>
      <c r="E29" s="326"/>
      <c r="F29" s="326"/>
      <c r="G29" s="326"/>
      <c r="H29" s="326"/>
      <c r="I29" s="326"/>
      <c r="J29" s="326"/>
    </row>
    <row r="30" spans="1:10" ht="12" customHeight="1">
      <c r="A30" s="326"/>
      <c r="B30" s="326"/>
      <c r="C30" s="326"/>
      <c r="D30" s="326"/>
      <c r="E30" s="326"/>
      <c r="F30" s="326"/>
      <c r="G30" s="326"/>
      <c r="H30" s="326"/>
      <c r="I30" s="326"/>
      <c r="J30" s="326"/>
    </row>
    <row r="31" spans="1:10" ht="12" customHeight="1">
      <c r="A31" s="326"/>
      <c r="B31" s="326"/>
      <c r="C31" s="326"/>
      <c r="D31" s="326"/>
      <c r="E31" s="326"/>
      <c r="F31" s="326"/>
      <c r="G31" s="326"/>
      <c r="H31" s="326"/>
      <c r="I31" s="326"/>
      <c r="J31" s="326"/>
    </row>
    <row r="32" spans="1:10" ht="12" customHeight="1">
      <c r="A32" s="326"/>
      <c r="B32" s="326"/>
      <c r="C32" s="326"/>
      <c r="D32" s="326"/>
      <c r="E32" s="326"/>
      <c r="F32" s="326"/>
      <c r="G32" s="326"/>
      <c r="H32" s="326"/>
      <c r="I32" s="326"/>
      <c r="J32" s="326"/>
    </row>
    <row r="33" spans="1:10" ht="12" customHeight="1">
      <c r="A33" s="326"/>
      <c r="B33" s="326"/>
      <c r="C33" s="326"/>
      <c r="D33" s="326"/>
      <c r="E33" s="326"/>
      <c r="F33" s="326"/>
      <c r="G33" s="326"/>
      <c r="H33" s="326"/>
      <c r="I33" s="326"/>
      <c r="J33" s="326"/>
    </row>
    <row r="34" spans="1:10" ht="12" customHeight="1">
      <c r="A34" s="326"/>
      <c r="B34" s="326"/>
      <c r="C34" s="326"/>
      <c r="D34" s="326"/>
      <c r="E34" s="326"/>
      <c r="F34" s="326"/>
      <c r="G34" s="326"/>
      <c r="H34" s="326"/>
      <c r="I34" s="326"/>
      <c r="J34" s="326"/>
    </row>
    <row r="35" spans="1:10" ht="12" customHeight="1">
      <c r="A35" s="326"/>
      <c r="B35" s="326"/>
      <c r="C35" s="326"/>
      <c r="D35" s="326"/>
      <c r="E35" s="326"/>
      <c r="F35" s="326"/>
      <c r="G35" s="326"/>
      <c r="H35" s="326"/>
      <c r="I35" s="326"/>
      <c r="J35" s="326"/>
    </row>
    <row r="36" spans="1:10" ht="12" customHeight="1">
      <c r="A36" s="326"/>
      <c r="B36" s="326"/>
      <c r="C36" s="326"/>
      <c r="D36" s="326"/>
      <c r="E36" s="326"/>
      <c r="F36" s="326"/>
      <c r="G36" s="326"/>
      <c r="H36" s="326"/>
      <c r="I36" s="326"/>
      <c r="J36" s="326"/>
    </row>
    <row r="37" spans="1:10" ht="12" customHeight="1">
      <c r="A37" s="326"/>
      <c r="B37" s="326"/>
      <c r="C37" s="326"/>
      <c r="D37" s="326"/>
      <c r="E37" s="326"/>
      <c r="F37" s="326"/>
      <c r="G37" s="326"/>
      <c r="H37" s="326"/>
      <c r="I37" s="326"/>
      <c r="J37" s="326"/>
    </row>
    <row r="38" spans="1:10" ht="12" customHeight="1">
      <c r="A38" s="326"/>
      <c r="B38" s="326"/>
      <c r="C38" s="326"/>
      <c r="D38" s="326"/>
      <c r="E38" s="326"/>
      <c r="F38" s="326"/>
      <c r="G38" s="326"/>
      <c r="H38" s="326"/>
      <c r="I38" s="326"/>
      <c r="J38" s="326"/>
    </row>
    <row r="39" spans="1:10" ht="12" customHeight="1">
      <c r="A39" s="326"/>
      <c r="B39" s="326"/>
      <c r="C39" s="326"/>
      <c r="D39" s="326"/>
      <c r="E39" s="326"/>
      <c r="F39" s="326"/>
      <c r="G39" s="326"/>
      <c r="H39" s="326"/>
      <c r="I39" s="326"/>
      <c r="J39" s="326"/>
    </row>
    <row r="40" spans="1:10" ht="12" customHeight="1">
      <c r="A40" s="326"/>
      <c r="B40" s="326"/>
      <c r="C40" s="326"/>
      <c r="D40" s="326"/>
      <c r="E40" s="326"/>
      <c r="F40" s="326"/>
      <c r="G40" s="326"/>
      <c r="H40" s="326"/>
      <c r="I40" s="326"/>
      <c r="J40" s="326"/>
    </row>
    <row r="41" spans="1:10" ht="12" customHeight="1">
      <c r="A41" s="326"/>
      <c r="B41" s="326"/>
      <c r="C41" s="326"/>
      <c r="D41" s="326"/>
      <c r="E41" s="326"/>
      <c r="F41" s="326"/>
      <c r="G41" s="326"/>
      <c r="H41" s="326"/>
      <c r="I41" s="326"/>
      <c r="J41" s="326"/>
    </row>
    <row r="42" spans="1:10" ht="12" customHeight="1">
      <c r="A42" s="326"/>
      <c r="B42" s="326"/>
      <c r="C42" s="326"/>
      <c r="D42" s="326"/>
      <c r="E42" s="326"/>
      <c r="F42" s="326"/>
      <c r="G42" s="326"/>
      <c r="H42" s="326"/>
      <c r="I42" s="326"/>
      <c r="J42" s="326"/>
    </row>
    <row r="43" spans="1:10" ht="12" customHeight="1">
      <c r="A43" s="326"/>
      <c r="B43" s="326"/>
      <c r="C43" s="326"/>
      <c r="D43" s="326"/>
      <c r="E43" s="326"/>
      <c r="F43" s="326"/>
      <c r="G43" s="326"/>
      <c r="H43" s="326"/>
      <c r="I43" s="326"/>
      <c r="J43" s="326"/>
    </row>
    <row r="44" spans="1:10" ht="12" customHeight="1">
      <c r="A44" s="326"/>
      <c r="B44" s="326"/>
      <c r="C44" s="326"/>
      <c r="D44" s="326"/>
      <c r="E44" s="326"/>
      <c r="F44" s="326"/>
      <c r="G44" s="326"/>
      <c r="H44" s="326"/>
      <c r="I44" s="326"/>
      <c r="J44" s="326"/>
    </row>
    <row r="45" spans="1:10" ht="12" customHeight="1">
      <c r="A45" s="326"/>
      <c r="B45" s="326"/>
      <c r="C45" s="326"/>
      <c r="D45" s="326"/>
      <c r="E45" s="326"/>
      <c r="F45" s="326"/>
      <c r="G45" s="326"/>
      <c r="H45" s="326"/>
      <c r="I45" s="326"/>
      <c r="J45" s="326"/>
    </row>
    <row r="46" spans="1:10" ht="12" customHeight="1">
      <c r="A46" s="326"/>
      <c r="B46" s="326"/>
      <c r="C46" s="326"/>
      <c r="D46" s="326"/>
      <c r="E46" s="326"/>
      <c r="F46" s="326"/>
      <c r="G46" s="326"/>
      <c r="H46" s="326"/>
      <c r="I46" s="326"/>
      <c r="J46" s="326"/>
    </row>
    <row r="47" spans="1:10" ht="12" customHeight="1">
      <c r="A47" s="326"/>
      <c r="B47" s="326"/>
      <c r="C47" s="326"/>
      <c r="D47" s="326"/>
      <c r="E47" s="326"/>
      <c r="F47" s="326"/>
      <c r="G47" s="326"/>
      <c r="H47" s="326"/>
      <c r="I47" s="326"/>
      <c r="J47" s="326"/>
    </row>
    <row r="48" spans="1:10" ht="12" customHeight="1">
      <c r="A48" s="326"/>
      <c r="B48" s="326"/>
      <c r="C48" s="326"/>
      <c r="D48" s="326"/>
      <c r="E48" s="326"/>
      <c r="F48" s="326"/>
      <c r="G48" s="326"/>
      <c r="H48" s="326"/>
      <c r="I48" s="326"/>
      <c r="J48" s="326"/>
    </row>
    <row r="49" spans="1:10" ht="12" customHeight="1">
      <c r="A49" s="326"/>
      <c r="B49" s="326"/>
      <c r="C49" s="326"/>
      <c r="D49" s="326"/>
      <c r="E49" s="326"/>
      <c r="F49" s="326"/>
      <c r="G49" s="326"/>
      <c r="H49" s="326"/>
      <c r="I49" s="326"/>
      <c r="J49" s="326"/>
    </row>
    <row r="50" spans="1:10" ht="12" customHeight="1">
      <c r="A50" s="326"/>
      <c r="B50" s="326"/>
      <c r="C50" s="326"/>
      <c r="D50" s="326"/>
      <c r="E50" s="326"/>
      <c r="F50" s="326"/>
      <c r="G50" s="326"/>
      <c r="H50" s="326"/>
      <c r="I50" s="326"/>
      <c r="J50" s="326"/>
    </row>
    <row r="51" spans="1:10" ht="12" customHeight="1">
      <c r="A51" s="326"/>
      <c r="B51" s="326"/>
      <c r="C51" s="326"/>
      <c r="D51" s="326"/>
      <c r="E51" s="326"/>
      <c r="F51" s="326"/>
      <c r="G51" s="326"/>
      <c r="H51" s="326"/>
      <c r="I51" s="326"/>
      <c r="J51" s="326"/>
    </row>
    <row r="52" spans="1:10" ht="12" customHeight="1">
      <c r="A52" s="326"/>
      <c r="B52" s="326"/>
      <c r="C52" s="326"/>
      <c r="D52" s="326"/>
      <c r="E52" s="326"/>
      <c r="F52" s="326"/>
      <c r="G52" s="326"/>
      <c r="H52" s="326"/>
      <c r="I52" s="326"/>
      <c r="J52" s="326"/>
    </row>
    <row r="53" spans="1:10" ht="12" customHeight="1">
      <c r="A53" s="326"/>
      <c r="B53" s="326"/>
      <c r="C53" s="326"/>
      <c r="D53" s="326"/>
      <c r="E53" s="326"/>
      <c r="F53" s="326"/>
      <c r="G53" s="326"/>
      <c r="H53" s="326"/>
      <c r="I53" s="326"/>
      <c r="J53" s="326"/>
    </row>
    <row r="54" spans="1:10" ht="12" customHeight="1">
      <c r="A54" s="326"/>
      <c r="B54" s="326"/>
      <c r="C54" s="326"/>
      <c r="D54" s="326"/>
      <c r="E54" s="326"/>
      <c r="F54" s="326"/>
      <c r="G54" s="326"/>
      <c r="H54" s="326"/>
      <c r="I54" s="326"/>
      <c r="J54" s="326"/>
    </row>
    <row r="55" spans="1:10" ht="12" customHeight="1">
      <c r="A55" s="326"/>
      <c r="B55" s="326"/>
      <c r="C55" s="326"/>
      <c r="D55" s="326"/>
      <c r="E55" s="326"/>
      <c r="F55" s="326"/>
      <c r="G55" s="326"/>
      <c r="H55" s="326"/>
      <c r="I55" s="326"/>
      <c r="J55" s="326"/>
    </row>
    <row r="56" spans="1:10" ht="12" customHeight="1">
      <c r="A56" s="326"/>
      <c r="B56" s="326"/>
      <c r="C56" s="326"/>
      <c r="D56" s="326"/>
      <c r="E56" s="326"/>
      <c r="F56" s="326"/>
      <c r="G56" s="326"/>
      <c r="H56" s="326"/>
      <c r="I56" s="326"/>
      <c r="J56" s="326"/>
    </row>
    <row r="57" spans="1:10" ht="12" customHeight="1">
      <c r="A57" s="326"/>
      <c r="B57" s="326"/>
      <c r="C57" s="326"/>
      <c r="D57" s="326"/>
      <c r="E57" s="326"/>
      <c r="F57" s="326"/>
      <c r="G57" s="326"/>
      <c r="H57" s="326"/>
      <c r="I57" s="326"/>
      <c r="J57" s="326"/>
    </row>
    <row r="58" spans="1:10" ht="12" customHeight="1">
      <c r="A58" s="326"/>
      <c r="B58" s="326"/>
      <c r="C58" s="326"/>
      <c r="D58" s="326"/>
      <c r="E58" s="326"/>
      <c r="F58" s="326"/>
      <c r="G58" s="326"/>
      <c r="H58" s="326"/>
      <c r="I58" s="326"/>
      <c r="J58" s="326"/>
    </row>
    <row r="59" spans="1:10" ht="12" customHeight="1">
      <c r="A59" s="326"/>
      <c r="B59" s="326"/>
      <c r="C59" s="326"/>
      <c r="D59" s="326"/>
      <c r="E59" s="326"/>
      <c r="F59" s="326"/>
      <c r="G59" s="326"/>
      <c r="H59" s="326"/>
      <c r="I59" s="326"/>
      <c r="J59" s="326"/>
    </row>
    <row r="60" spans="1:10" ht="12" customHeight="1">
      <c r="A60" s="326"/>
      <c r="B60" s="326"/>
      <c r="C60" s="326"/>
      <c r="D60" s="326"/>
      <c r="E60" s="326"/>
      <c r="F60" s="326"/>
      <c r="G60" s="326"/>
      <c r="H60" s="326"/>
      <c r="I60" s="326"/>
      <c r="J60" s="326"/>
    </row>
    <row r="61" spans="1:10" ht="12" customHeight="1">
      <c r="A61" s="326"/>
      <c r="B61" s="326"/>
      <c r="C61" s="326"/>
      <c r="D61" s="326"/>
      <c r="E61" s="326"/>
      <c r="F61" s="326"/>
      <c r="G61" s="326"/>
      <c r="H61" s="326"/>
      <c r="I61" s="326"/>
      <c r="J61" s="326"/>
    </row>
  </sheetData>
  <mergeCells count="1">
    <mergeCell ref="A1:J61"/>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359"/>
  <sheetViews>
    <sheetView workbookViewId="0">
      <pane ySplit="4" topLeftCell="A5" activePane="bottomLeft" state="frozen"/>
      <selection pane="bottomLeft" sqref="A1:AY1"/>
    </sheetView>
  </sheetViews>
  <sheetFormatPr baseColWidth="10" defaultColWidth="11" defaultRowHeight="15" x14ac:dyDescent="0"/>
  <cols>
    <col min="1" max="1" width="17.1640625" customWidth="1"/>
    <col min="2" max="2" width="3" style="86" customWidth="1"/>
    <col min="3" max="3" width="2.83203125" style="86" customWidth="1"/>
    <col min="4" max="5" width="2.5" style="86" customWidth="1"/>
    <col min="6" max="6" width="3" style="86" customWidth="1"/>
    <col min="7" max="7" width="2.83203125" style="86" customWidth="1"/>
    <col min="8" max="8" width="3.1640625" style="86" customWidth="1"/>
    <col min="9" max="9" width="2.83203125" style="86" customWidth="1"/>
    <col min="10" max="10" width="3.1640625" style="86" customWidth="1"/>
    <col min="11" max="11" width="3" style="86" customWidth="1"/>
    <col min="12" max="12" width="4" style="88" customWidth="1"/>
    <col min="13" max="13" width="2.83203125" style="86" customWidth="1"/>
    <col min="14" max="14" width="3.1640625" style="86" customWidth="1"/>
    <col min="15" max="17" width="3.33203125" customWidth="1"/>
    <col min="18" max="18" width="2.5" style="86" customWidth="1"/>
    <col min="19" max="19" width="3" style="145" customWidth="1"/>
    <col min="20" max="20" width="2.83203125" style="145" customWidth="1"/>
    <col min="21" max="21" width="2.83203125" style="86" customWidth="1"/>
    <col min="22" max="22" width="3" style="86" customWidth="1"/>
    <col min="23" max="23" width="2.5" style="86" customWidth="1"/>
    <col min="24" max="24" width="2.83203125" style="86" customWidth="1"/>
    <col min="25" max="25" width="3.1640625" style="86" customWidth="1"/>
    <col min="26" max="26" width="4" style="88" customWidth="1"/>
    <col min="27" max="27" width="2.6640625" style="86" customWidth="1"/>
    <col min="28" max="28" width="2.6640625" style="87" customWidth="1"/>
    <col min="29" max="29" width="4.33203125" style="87" customWidth="1"/>
    <col min="30" max="30" width="3.6640625" style="87" customWidth="1"/>
    <col min="31" max="31" width="3.1640625" style="86" customWidth="1"/>
    <col min="32" max="32" width="3.1640625" style="13" customWidth="1"/>
    <col min="33" max="33" width="3.1640625" style="80" customWidth="1"/>
    <col min="34" max="34" width="3.33203125" style="87" customWidth="1"/>
    <col min="35" max="42" width="3" style="87" customWidth="1"/>
    <col min="43" max="43" width="4.33203125" style="87" customWidth="1"/>
    <col min="44" max="44" width="3.6640625" style="87" customWidth="1"/>
    <col min="45" max="45" width="4.1640625" style="87" customWidth="1"/>
    <col min="46" max="47" width="2.83203125" style="87" customWidth="1"/>
    <col min="48" max="48" width="4.1640625" style="87" customWidth="1"/>
    <col min="49" max="49" width="3" style="87" customWidth="1"/>
    <col min="50" max="50" width="4.5" style="89" customWidth="1"/>
    <col min="51" max="51" width="4.6640625" style="89" customWidth="1"/>
    <col min="52" max="52" width="8" style="87" customWidth="1"/>
  </cols>
  <sheetData>
    <row r="1" spans="1:52" s="1" customFormat="1" ht="27" customHeight="1">
      <c r="A1" s="188" t="s">
        <v>199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90"/>
      <c r="AZ1" s="102"/>
    </row>
    <row r="2" spans="1:52" ht="33" customHeight="1">
      <c r="A2" s="2" t="s">
        <v>0</v>
      </c>
      <c r="B2" s="3">
        <v>1757</v>
      </c>
      <c r="C2" s="3">
        <v>1273</v>
      </c>
      <c r="D2" s="3">
        <v>1291</v>
      </c>
      <c r="E2" s="3">
        <v>1204</v>
      </c>
      <c r="F2" s="3">
        <v>1841</v>
      </c>
      <c r="G2" s="3">
        <v>1846</v>
      </c>
      <c r="H2" s="3">
        <v>5109</v>
      </c>
      <c r="I2" s="3">
        <v>5113</v>
      </c>
      <c r="J2" s="3">
        <v>5158</v>
      </c>
      <c r="K2" s="3">
        <v>5168</v>
      </c>
      <c r="L2" s="191" t="s">
        <v>1</v>
      </c>
      <c r="M2" s="3">
        <v>5050</v>
      </c>
      <c r="N2" s="3">
        <v>5126</v>
      </c>
      <c r="O2" s="4">
        <v>5035</v>
      </c>
      <c r="P2" s="4">
        <v>5107</v>
      </c>
      <c r="Q2" s="4">
        <v>5029</v>
      </c>
      <c r="R2" s="3">
        <v>5201</v>
      </c>
      <c r="S2" s="3">
        <v>5285</v>
      </c>
      <c r="T2" s="3">
        <v>5300</v>
      </c>
      <c r="U2" s="3">
        <v>5138</v>
      </c>
      <c r="V2" s="3">
        <v>5131</v>
      </c>
      <c r="W2" s="3">
        <v>5011</v>
      </c>
      <c r="X2" s="3">
        <v>5202</v>
      </c>
      <c r="Y2" s="3">
        <v>5294</v>
      </c>
      <c r="Z2" s="191" t="s">
        <v>2</v>
      </c>
      <c r="AA2" s="3">
        <v>7450</v>
      </c>
      <c r="AB2" s="3">
        <v>7425</v>
      </c>
      <c r="AC2" s="5">
        <v>7014</v>
      </c>
      <c r="AD2" s="5">
        <v>7019</v>
      </c>
      <c r="AE2" s="5">
        <v>7516</v>
      </c>
      <c r="AF2" s="3">
        <v>1578</v>
      </c>
      <c r="AG2" s="6">
        <v>1841</v>
      </c>
      <c r="AH2" s="3">
        <v>4290</v>
      </c>
      <c r="AI2" s="3">
        <v>4219</v>
      </c>
      <c r="AJ2" s="3">
        <v>7426</v>
      </c>
      <c r="AK2" s="6">
        <v>7152</v>
      </c>
      <c r="AL2" s="6">
        <v>7162</v>
      </c>
      <c r="AM2" s="6">
        <v>7188</v>
      </c>
      <c r="AN2" s="6">
        <v>7192</v>
      </c>
      <c r="AO2" s="6">
        <v>8085</v>
      </c>
      <c r="AP2" s="6">
        <v>8097</v>
      </c>
      <c r="AQ2" s="6">
        <v>4154</v>
      </c>
      <c r="AR2" s="6">
        <v>4187</v>
      </c>
      <c r="AS2" s="6">
        <v>4319</v>
      </c>
      <c r="AT2" s="3">
        <v>4130</v>
      </c>
      <c r="AU2" s="3">
        <v>4136</v>
      </c>
      <c r="AV2" s="3">
        <v>4353</v>
      </c>
      <c r="AW2" s="3">
        <v>4180</v>
      </c>
      <c r="AX2" s="194" t="s">
        <v>3</v>
      </c>
      <c r="AY2" s="191" t="s">
        <v>4</v>
      </c>
    </row>
    <row r="3" spans="1:52" ht="33" customHeight="1">
      <c r="A3" s="7" t="s">
        <v>5</v>
      </c>
      <c r="B3" s="197" t="s">
        <v>6</v>
      </c>
      <c r="C3" s="198"/>
      <c r="D3" s="198"/>
      <c r="E3" s="198"/>
      <c r="F3" s="198"/>
      <c r="G3" s="198"/>
      <c r="H3" s="198"/>
      <c r="I3" s="198"/>
      <c r="J3" s="198"/>
      <c r="K3" s="199"/>
      <c r="L3" s="192"/>
      <c r="M3" s="200" t="s">
        <v>167</v>
      </c>
      <c r="N3" s="201"/>
      <c r="O3" s="201"/>
      <c r="P3" s="201"/>
      <c r="Q3" s="201"/>
      <c r="R3" s="201"/>
      <c r="S3" s="201"/>
      <c r="T3" s="201"/>
      <c r="U3" s="201"/>
      <c r="V3" s="201"/>
      <c r="W3" s="201"/>
      <c r="X3" s="201"/>
      <c r="Y3" s="201"/>
      <c r="Z3" s="192"/>
      <c r="AA3" s="200" t="s">
        <v>7</v>
      </c>
      <c r="AB3" s="201"/>
      <c r="AC3" s="201"/>
      <c r="AD3" s="201"/>
      <c r="AE3" s="201"/>
      <c r="AF3" s="201"/>
      <c r="AG3" s="201"/>
      <c r="AH3" s="201"/>
      <c r="AI3" s="201"/>
      <c r="AJ3" s="201"/>
      <c r="AK3" s="201"/>
      <c r="AL3" s="201"/>
      <c r="AM3" s="201"/>
      <c r="AN3" s="201"/>
      <c r="AO3" s="201"/>
      <c r="AP3" s="201"/>
      <c r="AQ3" s="201"/>
      <c r="AR3" s="201"/>
      <c r="AS3" s="201"/>
      <c r="AT3" s="201"/>
      <c r="AU3" s="201"/>
      <c r="AV3" s="201"/>
      <c r="AW3" s="202"/>
      <c r="AX3" s="195"/>
      <c r="AY3" s="192"/>
    </row>
    <row r="4" spans="1:52" ht="28" customHeight="1">
      <c r="A4" s="2" t="s">
        <v>8</v>
      </c>
      <c r="B4" s="197" t="s">
        <v>9</v>
      </c>
      <c r="C4" s="198"/>
      <c r="D4" s="198"/>
      <c r="E4" s="8" t="s">
        <v>10</v>
      </c>
      <c r="F4" s="200" t="s">
        <v>11</v>
      </c>
      <c r="G4" s="202"/>
      <c r="H4" s="197" t="s">
        <v>12</v>
      </c>
      <c r="I4" s="198"/>
      <c r="J4" s="198"/>
      <c r="K4" s="199"/>
      <c r="L4" s="193"/>
      <c r="M4" s="9" t="s">
        <v>13</v>
      </c>
      <c r="N4" s="9" t="s">
        <v>14</v>
      </c>
      <c r="O4" s="8" t="s">
        <v>15</v>
      </c>
      <c r="P4" s="197" t="s">
        <v>16</v>
      </c>
      <c r="Q4" s="198"/>
      <c r="R4" s="198"/>
      <c r="S4" s="198"/>
      <c r="T4" s="198"/>
      <c r="U4" s="198"/>
      <c r="V4" s="199"/>
      <c r="W4" s="197" t="s">
        <v>17</v>
      </c>
      <c r="X4" s="198"/>
      <c r="Y4" s="199"/>
      <c r="Z4" s="193"/>
      <c r="AA4" s="197" t="s">
        <v>19</v>
      </c>
      <c r="AB4" s="199"/>
      <c r="AC4" s="197"/>
      <c r="AD4" s="199"/>
      <c r="AE4" s="197" t="s">
        <v>20</v>
      </c>
      <c r="AF4" s="198"/>
      <c r="AG4" s="199"/>
      <c r="AH4" s="94" t="s">
        <v>21</v>
      </c>
      <c r="AI4" s="8" t="s">
        <v>22</v>
      </c>
      <c r="AJ4" s="200" t="s">
        <v>57</v>
      </c>
      <c r="AK4" s="201"/>
      <c r="AL4" s="201"/>
      <c r="AM4" s="201"/>
      <c r="AN4" s="201"/>
      <c r="AO4" s="201"/>
      <c r="AP4" s="202"/>
      <c r="AQ4" s="95" t="s">
        <v>23</v>
      </c>
      <c r="AR4" s="200" t="s">
        <v>24</v>
      </c>
      <c r="AS4" s="202"/>
      <c r="AT4" s="203" t="s">
        <v>66</v>
      </c>
      <c r="AU4" s="204"/>
      <c r="AV4" s="204"/>
      <c r="AW4" s="205"/>
      <c r="AX4" s="196"/>
      <c r="AY4" s="193"/>
    </row>
    <row r="5" spans="1:52" ht="22" customHeight="1">
      <c r="A5" s="218" t="s">
        <v>60</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row>
    <row r="6" spans="1:52">
      <c r="A6" s="123" t="s">
        <v>26</v>
      </c>
      <c r="B6" s="10"/>
      <c r="C6" s="10"/>
      <c r="D6" s="10"/>
      <c r="E6" s="12">
        <v>2</v>
      </c>
      <c r="F6" s="10"/>
      <c r="G6" s="10"/>
      <c r="H6" s="13"/>
      <c r="I6" s="13"/>
      <c r="J6" s="13"/>
      <c r="K6" s="13"/>
      <c r="L6" s="14">
        <f>SUM(B6:K6)</f>
        <v>2</v>
      </c>
      <c r="M6" s="13"/>
      <c r="N6" s="13"/>
      <c r="O6" s="15"/>
      <c r="P6" s="15"/>
      <c r="Q6" s="15"/>
      <c r="R6" s="13"/>
      <c r="S6" s="13"/>
      <c r="T6" s="13"/>
      <c r="U6" s="13"/>
      <c r="V6" s="13"/>
      <c r="W6" s="13"/>
      <c r="X6" s="13"/>
      <c r="Y6" s="13"/>
      <c r="Z6" s="16"/>
      <c r="AA6" s="13"/>
      <c r="AB6" s="11"/>
      <c r="AC6" s="97"/>
      <c r="AD6" s="97"/>
      <c r="AE6" s="17"/>
      <c r="AF6" s="18"/>
      <c r="AG6" s="19"/>
      <c r="AH6" s="8"/>
      <c r="AI6" s="8"/>
      <c r="AJ6" s="8"/>
      <c r="AK6" s="93"/>
      <c r="AL6" s="93"/>
      <c r="AM6" s="93"/>
      <c r="AN6" s="93"/>
      <c r="AO6" s="93"/>
      <c r="AP6" s="93"/>
      <c r="AQ6" s="93"/>
      <c r="AR6" s="93"/>
      <c r="AS6" s="93"/>
      <c r="AT6" s="8"/>
      <c r="AU6" s="8"/>
      <c r="AV6" s="8"/>
      <c r="AW6" s="8"/>
      <c r="AX6" s="20"/>
      <c r="AY6" s="163">
        <f t="shared" ref="AY6:AY18" si="0">SUM(L6,Z6,AX6)</f>
        <v>2</v>
      </c>
    </row>
    <row r="7" spans="1:52">
      <c r="A7" s="124" t="s">
        <v>27</v>
      </c>
      <c r="B7" s="12">
        <v>3</v>
      </c>
      <c r="C7" s="10"/>
      <c r="D7" s="10"/>
      <c r="E7" s="10"/>
      <c r="F7" s="12">
        <v>3</v>
      </c>
      <c r="G7" s="10"/>
      <c r="H7" s="13"/>
      <c r="I7" s="13"/>
      <c r="J7" s="13"/>
      <c r="K7" s="13"/>
      <c r="L7" s="14">
        <f>SUM(B7:K7)</f>
        <v>6</v>
      </c>
      <c r="M7" s="13"/>
      <c r="N7" s="13"/>
      <c r="O7" s="15"/>
      <c r="P7" s="15"/>
      <c r="Q7" s="15"/>
      <c r="R7" s="13"/>
      <c r="S7" s="13"/>
      <c r="T7" s="13"/>
      <c r="U7" s="13"/>
      <c r="V7" s="13"/>
      <c r="W7" s="13"/>
      <c r="X7" s="13"/>
      <c r="Y7" s="13"/>
      <c r="Z7" s="16"/>
      <c r="AA7" s="13"/>
      <c r="AB7" s="11"/>
      <c r="AC7" s="97"/>
      <c r="AD7" s="97"/>
      <c r="AE7" s="17"/>
      <c r="AG7" s="21">
        <v>3</v>
      </c>
      <c r="AH7" s="11"/>
      <c r="AI7" s="22">
        <v>1</v>
      </c>
      <c r="AJ7" s="8"/>
      <c r="AK7" s="93"/>
      <c r="AL7" s="93"/>
      <c r="AM7" s="93"/>
      <c r="AN7" s="93"/>
      <c r="AO7" s="93"/>
      <c r="AP7" s="93"/>
      <c r="AQ7" s="93"/>
      <c r="AR7" s="93"/>
      <c r="AS7" s="93"/>
      <c r="AT7" s="8"/>
      <c r="AU7" s="8"/>
      <c r="AV7" s="8"/>
      <c r="AW7" s="22">
        <v>2</v>
      </c>
      <c r="AX7" s="23">
        <f t="shared" ref="AX7:AX17" si="1">SUM(AA7:AW7)</f>
        <v>6</v>
      </c>
      <c r="AY7" s="163">
        <f t="shared" si="0"/>
        <v>12</v>
      </c>
    </row>
    <row r="8" spans="1:52">
      <c r="A8" s="126" t="s">
        <v>28</v>
      </c>
      <c r="B8" s="10"/>
      <c r="C8" s="10"/>
      <c r="D8" s="24">
        <v>5</v>
      </c>
      <c r="E8" s="10"/>
      <c r="F8" s="10"/>
      <c r="G8" s="24">
        <v>1</v>
      </c>
      <c r="H8" s="10"/>
      <c r="I8" s="10"/>
      <c r="J8" s="10"/>
      <c r="K8" s="10"/>
      <c r="L8" s="25">
        <f>SUM(B8:K8)</f>
        <v>6</v>
      </c>
      <c r="M8" s="24">
        <v>4</v>
      </c>
      <c r="N8" s="10"/>
      <c r="O8" s="26"/>
      <c r="P8" s="26"/>
      <c r="Q8" s="26"/>
      <c r="R8" s="10"/>
      <c r="S8" s="10"/>
      <c r="T8" s="10"/>
      <c r="U8" s="10"/>
      <c r="V8" s="10"/>
      <c r="W8" s="10"/>
      <c r="X8" s="24">
        <v>1</v>
      </c>
      <c r="Y8" s="10"/>
      <c r="Z8" s="25">
        <f>SUM(M8:Y8)</f>
        <v>5</v>
      </c>
      <c r="AA8" s="10"/>
      <c r="AB8" s="11"/>
      <c r="AC8" s="97"/>
      <c r="AD8" s="97"/>
      <c r="AE8" s="27"/>
      <c r="AF8" s="10"/>
      <c r="AG8" s="28"/>
      <c r="AH8" s="11"/>
      <c r="AI8" s="29">
        <v>1</v>
      </c>
      <c r="AJ8" s="8"/>
      <c r="AK8" s="93"/>
      <c r="AL8" s="93"/>
      <c r="AM8" s="93"/>
      <c r="AN8" s="93"/>
      <c r="AO8" s="93"/>
      <c r="AP8" s="93"/>
      <c r="AQ8" s="93"/>
      <c r="AR8" s="93"/>
      <c r="AS8" s="93"/>
      <c r="AT8" s="8"/>
      <c r="AU8" s="8"/>
      <c r="AV8" s="8"/>
      <c r="AW8" s="8"/>
      <c r="AX8" s="30">
        <f t="shared" si="1"/>
        <v>1</v>
      </c>
      <c r="AY8" s="164">
        <f t="shared" si="0"/>
        <v>12</v>
      </c>
    </row>
    <row r="9" spans="1:52">
      <c r="A9" s="127" t="s">
        <v>29</v>
      </c>
      <c r="B9" s="10"/>
      <c r="C9" s="10"/>
      <c r="D9" s="10"/>
      <c r="E9" s="10"/>
      <c r="F9" s="10"/>
      <c r="G9" s="10"/>
      <c r="H9" s="10"/>
      <c r="I9" s="10"/>
      <c r="J9" s="10"/>
      <c r="K9" s="10"/>
      <c r="L9" s="32"/>
      <c r="M9" s="10"/>
      <c r="N9" s="24">
        <v>1</v>
      </c>
      <c r="O9" s="26"/>
      <c r="P9" s="26"/>
      <c r="Q9" s="26"/>
      <c r="R9" s="10"/>
      <c r="S9" s="10"/>
      <c r="T9" s="10"/>
      <c r="U9" s="10"/>
      <c r="V9" s="10"/>
      <c r="W9" s="10"/>
      <c r="X9" s="10"/>
      <c r="Y9" s="10"/>
      <c r="Z9" s="25">
        <f>SUM(M9:Y9)</f>
        <v>1</v>
      </c>
      <c r="AA9" s="24">
        <v>8</v>
      </c>
      <c r="AB9" s="11"/>
      <c r="AC9" s="97"/>
      <c r="AD9" s="97"/>
      <c r="AE9" s="33">
        <v>6</v>
      </c>
      <c r="AF9" s="10"/>
      <c r="AG9" s="28"/>
      <c r="AH9" s="11"/>
      <c r="AI9" s="11"/>
      <c r="AJ9" s="11"/>
      <c r="AK9" s="34"/>
      <c r="AL9" s="34"/>
      <c r="AM9" s="34"/>
      <c r="AN9" s="34"/>
      <c r="AO9" s="34"/>
      <c r="AP9" s="34"/>
      <c r="AQ9" s="93"/>
      <c r="AR9" s="93"/>
      <c r="AS9" s="93"/>
      <c r="AT9" s="8"/>
      <c r="AU9" s="8"/>
      <c r="AV9" s="8"/>
      <c r="AW9" s="8"/>
      <c r="AX9" s="30">
        <f t="shared" si="1"/>
        <v>14</v>
      </c>
      <c r="AY9" s="164">
        <f t="shared" si="0"/>
        <v>15</v>
      </c>
    </row>
    <row r="10" spans="1:52">
      <c r="A10" s="127" t="s">
        <v>30</v>
      </c>
      <c r="B10" s="10"/>
      <c r="C10" s="10"/>
      <c r="D10" s="24">
        <v>1</v>
      </c>
      <c r="E10" s="10"/>
      <c r="F10" s="10"/>
      <c r="G10" s="10"/>
      <c r="H10" s="10"/>
      <c r="I10" s="10"/>
      <c r="J10" s="10"/>
      <c r="K10" s="10"/>
      <c r="L10" s="25">
        <f t="shared" ref="L10:L15" si="2">SUM(B10:K10)</f>
        <v>1</v>
      </c>
      <c r="M10" s="24">
        <v>7</v>
      </c>
      <c r="N10" s="10"/>
      <c r="O10" s="26"/>
      <c r="P10" s="26"/>
      <c r="Q10" s="26"/>
      <c r="R10" s="10"/>
      <c r="S10" s="10"/>
      <c r="T10" s="24">
        <v>30</v>
      </c>
      <c r="U10" s="10"/>
      <c r="V10" s="10"/>
      <c r="W10" s="10"/>
      <c r="X10" s="10"/>
      <c r="Y10" s="10"/>
      <c r="Z10" s="25">
        <f>SUM(M10:Y10)</f>
        <v>37</v>
      </c>
      <c r="AA10" s="24">
        <v>1</v>
      </c>
      <c r="AB10" s="11"/>
      <c r="AC10" s="97"/>
      <c r="AD10" s="97"/>
      <c r="AE10" s="33">
        <v>15</v>
      </c>
      <c r="AF10" s="24">
        <v>6</v>
      </c>
      <c r="AG10" s="28"/>
      <c r="AH10" s="11"/>
      <c r="AI10" s="11"/>
      <c r="AJ10" s="8"/>
      <c r="AK10" s="93"/>
      <c r="AL10" s="93"/>
      <c r="AM10" s="93"/>
      <c r="AN10" s="93"/>
      <c r="AO10" s="93"/>
      <c r="AP10" s="93"/>
      <c r="AQ10" s="93"/>
      <c r="AR10" s="93"/>
      <c r="AS10" s="93"/>
      <c r="AT10" s="8"/>
      <c r="AU10" s="8"/>
      <c r="AV10" s="8"/>
      <c r="AW10" s="29">
        <v>21</v>
      </c>
      <c r="AX10" s="30">
        <f t="shared" si="1"/>
        <v>43</v>
      </c>
      <c r="AY10" s="164">
        <f t="shared" si="0"/>
        <v>81</v>
      </c>
    </row>
    <row r="11" spans="1:52">
      <c r="A11" s="127" t="s">
        <v>31</v>
      </c>
      <c r="B11" s="10"/>
      <c r="C11" s="10"/>
      <c r="D11" s="24">
        <v>4</v>
      </c>
      <c r="E11" s="24">
        <v>4</v>
      </c>
      <c r="F11" s="24">
        <v>5</v>
      </c>
      <c r="G11" s="10"/>
      <c r="H11" s="24">
        <v>10</v>
      </c>
      <c r="I11" s="24">
        <v>6</v>
      </c>
      <c r="J11" s="24">
        <v>14</v>
      </c>
      <c r="K11" s="10"/>
      <c r="L11" s="25">
        <f t="shared" si="2"/>
        <v>43</v>
      </c>
      <c r="M11" s="24" t="s">
        <v>32</v>
      </c>
      <c r="N11" s="10"/>
      <c r="O11" s="35">
        <v>12</v>
      </c>
      <c r="P11" s="26"/>
      <c r="Q11" s="35">
        <v>25</v>
      </c>
      <c r="R11" s="10"/>
      <c r="S11" s="24">
        <v>10</v>
      </c>
      <c r="T11" s="10"/>
      <c r="U11" s="10"/>
      <c r="V11" s="24">
        <v>20</v>
      </c>
      <c r="W11" s="10"/>
      <c r="X11" s="10"/>
      <c r="Y11" s="24">
        <v>3</v>
      </c>
      <c r="Z11" s="25">
        <f>SUM(M11:Y11)</f>
        <v>70</v>
      </c>
      <c r="AA11" s="10"/>
      <c r="AB11" s="29">
        <v>5</v>
      </c>
      <c r="AC11" s="97"/>
      <c r="AD11" s="97"/>
      <c r="AE11" s="33" t="s">
        <v>32</v>
      </c>
      <c r="AF11" s="10"/>
      <c r="AG11" s="36">
        <v>5</v>
      </c>
      <c r="AH11" s="11"/>
      <c r="AI11" s="29">
        <v>4</v>
      </c>
      <c r="AJ11" s="29">
        <v>6</v>
      </c>
      <c r="AK11" s="34"/>
      <c r="AL11" s="34"/>
      <c r="AM11" s="34"/>
      <c r="AN11" s="34"/>
      <c r="AO11" s="34"/>
      <c r="AP11" s="34"/>
      <c r="AQ11" s="37">
        <v>4</v>
      </c>
      <c r="AR11" s="37">
        <v>15</v>
      </c>
      <c r="AS11" s="34"/>
      <c r="AT11" s="29">
        <v>6</v>
      </c>
      <c r="AU11" s="11"/>
      <c r="AV11" s="11"/>
      <c r="AW11" s="29" t="s">
        <v>32</v>
      </c>
      <c r="AX11" s="30">
        <f t="shared" si="1"/>
        <v>45</v>
      </c>
      <c r="AY11" s="164">
        <f t="shared" si="0"/>
        <v>158</v>
      </c>
    </row>
    <row r="12" spans="1:52">
      <c r="A12" s="125" t="s">
        <v>33</v>
      </c>
      <c r="B12" s="38">
        <v>6</v>
      </c>
      <c r="C12" s="38">
        <v>12</v>
      </c>
      <c r="D12" s="39"/>
      <c r="E12" s="39"/>
      <c r="F12" s="39"/>
      <c r="G12" s="38">
        <v>7</v>
      </c>
      <c r="H12" s="39"/>
      <c r="I12" s="39"/>
      <c r="J12" s="39"/>
      <c r="K12" s="41">
        <v>5</v>
      </c>
      <c r="L12" s="42">
        <f t="shared" si="2"/>
        <v>30</v>
      </c>
      <c r="M12" s="38" t="s">
        <v>32</v>
      </c>
      <c r="N12" s="38">
        <v>1</v>
      </c>
      <c r="O12" s="43"/>
      <c r="P12" s="43"/>
      <c r="Q12" s="43"/>
      <c r="R12" s="39"/>
      <c r="S12" s="39"/>
      <c r="T12" s="39"/>
      <c r="U12" s="39"/>
      <c r="V12" s="39"/>
      <c r="W12" s="38">
        <v>1</v>
      </c>
      <c r="X12" s="38">
        <v>2</v>
      </c>
      <c r="Y12" s="38">
        <v>2</v>
      </c>
      <c r="Z12" s="44">
        <f>SUM(M12:Y12)</f>
        <v>6</v>
      </c>
      <c r="AA12" s="39"/>
      <c r="AB12" s="40"/>
      <c r="AC12" s="98"/>
      <c r="AD12" s="98"/>
      <c r="AE12" s="45" t="s">
        <v>32</v>
      </c>
      <c r="AF12" s="39"/>
      <c r="AG12" s="46"/>
      <c r="AH12" s="47"/>
      <c r="AI12" s="47"/>
      <c r="AJ12" s="8"/>
      <c r="AK12" s="34"/>
      <c r="AL12" s="34"/>
      <c r="AM12" s="34"/>
      <c r="AN12" s="48">
        <v>1</v>
      </c>
      <c r="AO12" s="34"/>
      <c r="AP12" s="34"/>
      <c r="AQ12" s="93"/>
      <c r="AR12" s="93"/>
      <c r="AS12" s="93"/>
      <c r="AT12" s="8"/>
      <c r="AU12" s="8"/>
      <c r="AV12" s="8"/>
      <c r="AW12" s="49" t="s">
        <v>32</v>
      </c>
      <c r="AX12" s="50">
        <f t="shared" si="1"/>
        <v>1</v>
      </c>
      <c r="AY12" s="165">
        <f t="shared" si="0"/>
        <v>37</v>
      </c>
    </row>
    <row r="13" spans="1:52" s="62" customFormat="1">
      <c r="A13" s="126" t="s">
        <v>34</v>
      </c>
      <c r="B13" s="51"/>
      <c r="C13" s="51"/>
      <c r="D13" s="51"/>
      <c r="E13" s="51"/>
      <c r="F13" s="51"/>
      <c r="G13" s="51"/>
      <c r="H13" s="51"/>
      <c r="I13" s="51"/>
      <c r="J13" s="51"/>
      <c r="K13" s="51"/>
      <c r="L13" s="91"/>
      <c r="M13" s="51"/>
      <c r="N13" s="51"/>
      <c r="O13" s="53"/>
      <c r="P13" s="53"/>
      <c r="Q13" s="53"/>
      <c r="R13" s="51"/>
      <c r="S13" s="51"/>
      <c r="T13" s="51"/>
      <c r="U13" s="51"/>
      <c r="V13" s="51"/>
      <c r="W13" s="51"/>
      <c r="X13" s="51"/>
      <c r="Y13" s="51"/>
      <c r="Z13" s="54"/>
      <c r="AA13" s="51"/>
      <c r="AB13" s="52">
        <v>5</v>
      </c>
      <c r="AC13" s="99"/>
      <c r="AD13" s="99"/>
      <c r="AE13" s="55"/>
      <c r="AF13" s="56"/>
      <c r="AG13" s="57"/>
      <c r="AH13" s="58"/>
      <c r="AI13" s="58"/>
      <c r="AJ13" s="59"/>
      <c r="AK13" s="100"/>
      <c r="AL13" s="100"/>
      <c r="AM13" s="100"/>
      <c r="AN13" s="60"/>
      <c r="AO13" s="60"/>
      <c r="AP13" s="60"/>
      <c r="AQ13" s="60"/>
      <c r="AR13" s="60"/>
      <c r="AS13" s="60"/>
      <c r="AT13" s="59"/>
      <c r="AU13" s="59"/>
      <c r="AV13" s="59"/>
      <c r="AW13" s="61"/>
      <c r="AX13" s="90">
        <f t="shared" si="1"/>
        <v>5</v>
      </c>
      <c r="AY13" s="164">
        <f t="shared" si="0"/>
        <v>5</v>
      </c>
      <c r="AZ13" s="103"/>
    </row>
    <row r="14" spans="1:52">
      <c r="A14" s="127" t="s">
        <v>35</v>
      </c>
      <c r="B14" s="24">
        <v>6</v>
      </c>
      <c r="C14" s="24">
        <v>18</v>
      </c>
      <c r="D14" s="10"/>
      <c r="E14" s="24">
        <v>1</v>
      </c>
      <c r="F14" s="24">
        <v>7</v>
      </c>
      <c r="G14" s="10"/>
      <c r="H14" s="10"/>
      <c r="I14" s="10"/>
      <c r="J14" s="10"/>
      <c r="K14" s="10"/>
      <c r="L14" s="25">
        <f t="shared" si="2"/>
        <v>32</v>
      </c>
      <c r="M14" s="24">
        <v>4</v>
      </c>
      <c r="N14" s="10"/>
      <c r="O14" s="26"/>
      <c r="P14" s="26"/>
      <c r="Q14" s="26"/>
      <c r="R14" s="10"/>
      <c r="S14" s="10"/>
      <c r="T14" s="10"/>
      <c r="U14" s="10"/>
      <c r="V14" s="10"/>
      <c r="W14" s="10"/>
      <c r="X14" s="10"/>
      <c r="Y14" s="10"/>
      <c r="Z14" s="25">
        <f>SUM(M14:Y14)</f>
        <v>4</v>
      </c>
      <c r="AA14" s="10"/>
      <c r="AB14" s="11"/>
      <c r="AC14" s="97"/>
      <c r="AD14" s="97"/>
      <c r="AE14" s="27"/>
      <c r="AF14" s="10"/>
      <c r="AG14" s="36">
        <v>7</v>
      </c>
      <c r="AH14" s="29">
        <v>8</v>
      </c>
      <c r="AI14" s="29">
        <v>7</v>
      </c>
      <c r="AJ14" s="8"/>
      <c r="AK14" s="34"/>
      <c r="AL14" s="34"/>
      <c r="AM14" s="34"/>
      <c r="AN14" s="93"/>
      <c r="AO14" s="93"/>
      <c r="AP14" s="93"/>
      <c r="AQ14" s="93"/>
      <c r="AR14" s="93"/>
      <c r="AS14" s="93"/>
      <c r="AT14" s="8"/>
      <c r="AU14" s="8"/>
      <c r="AV14" s="8"/>
      <c r="AW14" s="8"/>
      <c r="AX14" s="30">
        <f t="shared" si="1"/>
        <v>22</v>
      </c>
      <c r="AY14" s="164">
        <f t="shared" si="0"/>
        <v>58</v>
      </c>
    </row>
    <row r="15" spans="1:52">
      <c r="A15" s="127" t="s">
        <v>101</v>
      </c>
      <c r="B15" s="10"/>
      <c r="C15" s="10"/>
      <c r="D15" s="10"/>
      <c r="E15" s="10"/>
      <c r="F15" s="10"/>
      <c r="G15" s="10"/>
      <c r="H15" s="10"/>
      <c r="I15" s="10"/>
      <c r="J15" s="10"/>
      <c r="K15" s="24">
        <v>16</v>
      </c>
      <c r="L15" s="25">
        <f t="shared" si="2"/>
        <v>16</v>
      </c>
      <c r="M15" s="10"/>
      <c r="N15" s="10"/>
      <c r="O15" s="26"/>
      <c r="P15" s="26"/>
      <c r="Q15" s="26"/>
      <c r="R15" s="10"/>
      <c r="S15" s="10"/>
      <c r="T15" s="10"/>
      <c r="U15" s="10"/>
      <c r="V15" s="10"/>
      <c r="W15" s="10"/>
      <c r="X15" s="10"/>
      <c r="Y15" s="10"/>
      <c r="Z15" s="32"/>
      <c r="AA15" s="10"/>
      <c r="AB15" s="29">
        <v>1</v>
      </c>
      <c r="AC15" s="97"/>
      <c r="AD15" s="97"/>
      <c r="AE15" s="27"/>
      <c r="AF15" s="10"/>
      <c r="AG15" s="28"/>
      <c r="AH15" s="11"/>
      <c r="AI15" s="29">
        <v>1</v>
      </c>
      <c r="AJ15" s="8"/>
      <c r="AK15" s="34"/>
      <c r="AL15" s="34"/>
      <c r="AM15" s="34"/>
      <c r="AN15" s="93"/>
      <c r="AO15" s="93"/>
      <c r="AP15" s="93"/>
      <c r="AQ15" s="93"/>
      <c r="AR15" s="93"/>
      <c r="AS15" s="93"/>
      <c r="AT15" s="8"/>
      <c r="AU15" s="8"/>
      <c r="AV15" s="8"/>
      <c r="AW15" s="29">
        <v>1</v>
      </c>
      <c r="AX15" s="30">
        <f t="shared" si="1"/>
        <v>3</v>
      </c>
      <c r="AY15" s="164">
        <f t="shared" si="0"/>
        <v>19</v>
      </c>
    </row>
    <row r="16" spans="1:52">
      <c r="A16" s="138" t="s">
        <v>102</v>
      </c>
      <c r="B16" s="13"/>
      <c r="C16" s="13"/>
      <c r="D16" s="13"/>
      <c r="E16" s="10"/>
      <c r="F16" s="10"/>
      <c r="G16" s="10"/>
      <c r="H16" s="10"/>
      <c r="I16" s="10"/>
      <c r="J16" s="70">
        <v>1</v>
      </c>
      <c r="K16" s="10"/>
      <c r="L16" s="71">
        <f>SUM(B16:K16)</f>
        <v>1</v>
      </c>
      <c r="M16" s="70">
        <v>2</v>
      </c>
      <c r="N16" s="10"/>
      <c r="O16" s="26"/>
      <c r="P16" s="26"/>
      <c r="Q16" s="26"/>
      <c r="R16" s="10"/>
      <c r="S16" s="10"/>
      <c r="T16" s="10"/>
      <c r="U16" s="10"/>
      <c r="V16" s="10"/>
      <c r="W16" s="10"/>
      <c r="X16" s="10"/>
      <c r="Y16" s="10"/>
      <c r="Z16" s="71">
        <f>SUM(M16:Y16)</f>
        <v>2</v>
      </c>
      <c r="AA16" s="70">
        <v>1</v>
      </c>
      <c r="AB16" s="69">
        <v>1</v>
      </c>
      <c r="AC16" s="97"/>
      <c r="AD16" s="97"/>
      <c r="AE16" s="27"/>
      <c r="AF16" s="70">
        <v>7</v>
      </c>
      <c r="AG16" s="28"/>
      <c r="AH16" s="69">
        <v>13</v>
      </c>
      <c r="AI16" s="69">
        <v>10</v>
      </c>
      <c r="AJ16" s="8"/>
      <c r="AK16" s="34"/>
      <c r="AL16" s="34"/>
      <c r="AM16" s="34"/>
      <c r="AN16" s="93"/>
      <c r="AO16" s="93"/>
      <c r="AP16" s="93"/>
      <c r="AQ16" s="93"/>
      <c r="AR16" s="93"/>
      <c r="AS16" s="93"/>
      <c r="AT16" s="69">
        <v>1</v>
      </c>
      <c r="AU16" s="11"/>
      <c r="AV16" s="11"/>
      <c r="AW16" s="69">
        <v>2</v>
      </c>
      <c r="AX16" s="72">
        <f t="shared" si="1"/>
        <v>35</v>
      </c>
      <c r="AY16" s="166">
        <f t="shared" si="0"/>
        <v>38</v>
      </c>
    </row>
    <row r="17" spans="1:51">
      <c r="A17" s="139" t="s">
        <v>39</v>
      </c>
      <c r="B17" s="13"/>
      <c r="C17" s="13"/>
      <c r="D17" s="13"/>
      <c r="E17" s="10"/>
      <c r="F17" s="10"/>
      <c r="G17" s="10"/>
      <c r="H17" s="10"/>
      <c r="I17" s="10"/>
      <c r="J17" s="10"/>
      <c r="K17" s="10"/>
      <c r="L17" s="32"/>
      <c r="M17" s="10"/>
      <c r="N17" s="10"/>
      <c r="O17" s="26"/>
      <c r="P17" s="26"/>
      <c r="Q17" s="26"/>
      <c r="R17" s="10"/>
      <c r="S17" s="10"/>
      <c r="T17" s="10"/>
      <c r="U17" s="10"/>
      <c r="V17" s="10"/>
      <c r="W17" s="10"/>
      <c r="X17" s="10"/>
      <c r="Y17" s="10"/>
      <c r="Z17" s="32"/>
      <c r="AA17" s="10"/>
      <c r="AB17" s="11"/>
      <c r="AC17" s="97"/>
      <c r="AD17" s="97"/>
      <c r="AE17" s="27"/>
      <c r="AF17" s="10"/>
      <c r="AG17" s="28"/>
      <c r="AH17" s="11"/>
      <c r="AI17" s="11"/>
      <c r="AJ17" s="8"/>
      <c r="AK17" s="34"/>
      <c r="AL17" s="34"/>
      <c r="AM17" s="34"/>
      <c r="AN17" s="93"/>
      <c r="AO17" s="93"/>
      <c r="AP17" s="93"/>
      <c r="AQ17" s="93"/>
      <c r="AR17" s="93"/>
      <c r="AS17" s="93"/>
      <c r="AT17" s="8"/>
      <c r="AU17" s="8"/>
      <c r="AV17" s="8"/>
      <c r="AW17" s="69">
        <v>1</v>
      </c>
      <c r="AX17" s="72">
        <f t="shared" si="1"/>
        <v>1</v>
      </c>
      <c r="AY17" s="166">
        <f t="shared" si="0"/>
        <v>1</v>
      </c>
    </row>
    <row r="18" spans="1:51">
      <c r="A18" s="138" t="s">
        <v>40</v>
      </c>
      <c r="B18" s="13"/>
      <c r="C18" s="13"/>
      <c r="D18" s="10"/>
      <c r="E18" s="10"/>
      <c r="F18" s="10"/>
      <c r="G18" s="10"/>
      <c r="H18" s="10"/>
      <c r="I18" s="10"/>
      <c r="J18" s="70">
        <v>1</v>
      </c>
      <c r="K18" s="10"/>
      <c r="L18" s="71">
        <f>SUM(B18:K18)</f>
        <v>1</v>
      </c>
      <c r="M18" s="10"/>
      <c r="N18" s="10"/>
      <c r="O18" s="26"/>
      <c r="P18" s="26"/>
      <c r="Q18" s="26"/>
      <c r="R18" s="10"/>
      <c r="S18" s="10"/>
      <c r="T18" s="10"/>
      <c r="U18" s="10"/>
      <c r="V18" s="10"/>
      <c r="W18" s="10"/>
      <c r="X18" s="10"/>
      <c r="Y18" s="10"/>
      <c r="Z18" s="32"/>
      <c r="AA18" s="10"/>
      <c r="AB18" s="11"/>
      <c r="AC18" s="97"/>
      <c r="AD18" s="97"/>
      <c r="AE18" s="27"/>
      <c r="AF18" s="10"/>
      <c r="AG18" s="28"/>
      <c r="AH18" s="11"/>
      <c r="AI18" s="11"/>
      <c r="AJ18" s="8"/>
      <c r="AK18" s="34"/>
      <c r="AL18" s="34"/>
      <c r="AM18" s="34"/>
      <c r="AN18" s="93"/>
      <c r="AO18" s="93"/>
      <c r="AP18" s="93"/>
      <c r="AQ18" s="93"/>
      <c r="AR18" s="93"/>
      <c r="AS18" s="93"/>
      <c r="AT18" s="8"/>
      <c r="AU18" s="8"/>
      <c r="AV18" s="8"/>
      <c r="AW18" s="8"/>
      <c r="AX18" s="20"/>
      <c r="AY18" s="166">
        <f t="shared" si="0"/>
        <v>1</v>
      </c>
    </row>
    <row r="19" spans="1:51">
      <c r="A19" s="31"/>
      <c r="B19" s="13"/>
      <c r="C19" s="13"/>
      <c r="D19" s="13"/>
      <c r="E19" s="13"/>
      <c r="F19" s="10"/>
      <c r="G19" s="13"/>
      <c r="H19" s="13"/>
      <c r="I19" s="13"/>
      <c r="J19" s="13"/>
      <c r="K19" s="13"/>
      <c r="L19" s="16"/>
      <c r="M19" s="13"/>
      <c r="N19" s="13"/>
      <c r="O19" s="15"/>
      <c r="P19" s="15"/>
      <c r="Q19" s="15"/>
      <c r="R19" s="13"/>
      <c r="S19" s="13"/>
      <c r="T19" s="13"/>
      <c r="U19" s="13"/>
      <c r="V19" s="13"/>
      <c r="W19" s="13"/>
      <c r="X19" s="13"/>
      <c r="Y19" s="13"/>
      <c r="Z19" s="16"/>
      <c r="AA19" s="13"/>
      <c r="AB19" s="8"/>
      <c r="AC19" s="97"/>
      <c r="AD19" s="97"/>
      <c r="AE19" s="17"/>
      <c r="AG19" s="63"/>
      <c r="AH19" s="8"/>
      <c r="AI19" s="8"/>
      <c r="AJ19" s="8"/>
      <c r="AK19" s="34"/>
      <c r="AL19" s="34"/>
      <c r="AM19" s="34"/>
      <c r="AN19" s="93"/>
      <c r="AO19" s="93"/>
      <c r="AP19" s="93"/>
      <c r="AQ19" s="93"/>
      <c r="AR19" s="93"/>
      <c r="AS19" s="93"/>
      <c r="AT19" s="8"/>
      <c r="AU19" s="8"/>
      <c r="AV19" s="8"/>
      <c r="AW19" s="8"/>
      <c r="AX19" s="20"/>
      <c r="AY19" s="161"/>
    </row>
    <row r="20" spans="1:51">
      <c r="A20" s="128" t="s">
        <v>36</v>
      </c>
      <c r="B20" s="13"/>
      <c r="C20" s="13"/>
      <c r="D20" s="13"/>
      <c r="E20" s="10"/>
      <c r="F20" s="10"/>
      <c r="G20" s="10"/>
      <c r="H20" s="10"/>
      <c r="I20" s="10"/>
      <c r="J20" s="65">
        <v>3</v>
      </c>
      <c r="K20" s="10"/>
      <c r="L20" s="66">
        <f>SUM(B20:K20)</f>
        <v>3</v>
      </c>
      <c r="M20" s="10"/>
      <c r="N20" s="10"/>
      <c r="O20" s="26"/>
      <c r="P20" s="26"/>
      <c r="Q20" s="26"/>
      <c r="R20" s="10"/>
      <c r="S20" s="10"/>
      <c r="T20" s="10"/>
      <c r="U20" s="10"/>
      <c r="V20" s="10"/>
      <c r="W20" s="10"/>
      <c r="X20" s="10"/>
      <c r="Y20" s="65">
        <v>15</v>
      </c>
      <c r="Z20" s="66">
        <f>SUM(M20:Y20)</f>
        <v>15</v>
      </c>
      <c r="AA20" s="10"/>
      <c r="AB20" s="64">
        <v>1</v>
      </c>
      <c r="AC20" s="97"/>
      <c r="AD20" s="97"/>
      <c r="AE20" s="27"/>
      <c r="AF20" s="10"/>
      <c r="AG20" s="28"/>
      <c r="AH20" s="64">
        <v>1</v>
      </c>
      <c r="AI20" s="64">
        <v>6</v>
      </c>
      <c r="AJ20" s="8"/>
      <c r="AK20" s="34"/>
      <c r="AL20" s="34"/>
      <c r="AM20" s="34"/>
      <c r="AN20" s="93"/>
      <c r="AO20" s="93"/>
      <c r="AP20" s="93"/>
      <c r="AQ20" s="93"/>
      <c r="AR20" s="93"/>
      <c r="AS20" s="93"/>
      <c r="AT20" s="8"/>
      <c r="AU20" s="8"/>
      <c r="AV20" s="8"/>
      <c r="AW20" s="64">
        <v>1</v>
      </c>
      <c r="AX20" s="67">
        <f t="shared" ref="AX20:AX26" si="3">SUM(AA20:AW20)</f>
        <v>9</v>
      </c>
      <c r="AY20" s="167">
        <f t="shared" ref="AY20:AY26" si="4">SUM(L20,Z20,AX20)</f>
        <v>27</v>
      </c>
    </row>
    <row r="21" spans="1:51">
      <c r="A21" s="128" t="s">
        <v>37</v>
      </c>
      <c r="B21" s="13"/>
      <c r="C21" s="13"/>
      <c r="D21" s="13"/>
      <c r="E21" s="10"/>
      <c r="F21" s="10"/>
      <c r="G21" s="65">
        <v>1</v>
      </c>
      <c r="H21" s="10"/>
      <c r="I21" s="10"/>
      <c r="J21" s="65">
        <v>6</v>
      </c>
      <c r="K21" s="65">
        <v>4</v>
      </c>
      <c r="L21" s="66">
        <f>SUM(B21:K21)</f>
        <v>11</v>
      </c>
      <c r="M21" s="10"/>
      <c r="N21" s="10"/>
      <c r="O21" s="26"/>
      <c r="P21" s="26"/>
      <c r="Q21" s="26"/>
      <c r="R21" s="10"/>
      <c r="S21" s="10"/>
      <c r="T21" s="10"/>
      <c r="U21" s="10"/>
      <c r="V21" s="10"/>
      <c r="W21" s="10"/>
      <c r="X21" s="10"/>
      <c r="Y21" s="10"/>
      <c r="Z21" s="32"/>
      <c r="AA21" s="65">
        <v>5</v>
      </c>
      <c r="AB21" s="64">
        <v>4</v>
      </c>
      <c r="AC21" s="97"/>
      <c r="AD21" s="97"/>
      <c r="AE21" s="68">
        <v>2</v>
      </c>
      <c r="AF21" s="65">
        <v>1</v>
      </c>
      <c r="AG21" s="28"/>
      <c r="AH21" s="64">
        <v>5</v>
      </c>
      <c r="AI21" s="64">
        <v>9</v>
      </c>
      <c r="AJ21" s="64">
        <v>9</v>
      </c>
      <c r="AK21" s="34"/>
      <c r="AL21" s="34"/>
      <c r="AM21" s="34"/>
      <c r="AN21" s="34"/>
      <c r="AO21" s="34"/>
      <c r="AP21" s="34"/>
      <c r="AQ21" s="34"/>
      <c r="AR21" s="34"/>
      <c r="AS21" s="34"/>
      <c r="AT21" s="64">
        <v>2</v>
      </c>
      <c r="AU21" s="11"/>
      <c r="AV21" s="11"/>
      <c r="AW21" s="64">
        <v>2</v>
      </c>
      <c r="AX21" s="67">
        <f t="shared" si="3"/>
        <v>39</v>
      </c>
      <c r="AY21" s="167">
        <f t="shared" si="4"/>
        <v>50</v>
      </c>
    </row>
    <row r="22" spans="1:51">
      <c r="A22" s="129" t="s">
        <v>38</v>
      </c>
      <c r="B22" s="13"/>
      <c r="C22" s="13"/>
      <c r="D22" s="13"/>
      <c r="E22" s="10"/>
      <c r="F22" s="10"/>
      <c r="G22" s="10"/>
      <c r="H22" s="10"/>
      <c r="I22" s="10"/>
      <c r="J22" s="10"/>
      <c r="K22" s="10"/>
      <c r="L22" s="32"/>
      <c r="M22" s="10"/>
      <c r="N22" s="10"/>
      <c r="O22" s="26"/>
      <c r="P22" s="26"/>
      <c r="Q22" s="26"/>
      <c r="R22" s="10"/>
      <c r="S22" s="10"/>
      <c r="T22" s="10"/>
      <c r="U22" s="10"/>
      <c r="V22" s="10"/>
      <c r="W22" s="10"/>
      <c r="X22" s="10"/>
      <c r="Y22" s="10"/>
      <c r="Z22" s="32"/>
      <c r="AA22" s="10"/>
      <c r="AB22" s="11"/>
      <c r="AC22" s="97"/>
      <c r="AD22" s="97"/>
      <c r="AE22" s="27"/>
      <c r="AF22" s="10"/>
      <c r="AG22" s="28"/>
      <c r="AH22" s="11"/>
      <c r="AI22" s="11"/>
      <c r="AJ22" s="8"/>
      <c r="AK22" s="34"/>
      <c r="AL22" s="34"/>
      <c r="AM22" s="34"/>
      <c r="AN22" s="93"/>
      <c r="AO22" s="93"/>
      <c r="AP22" s="93"/>
      <c r="AQ22" s="93"/>
      <c r="AR22" s="93"/>
      <c r="AS22" s="93"/>
      <c r="AT22" s="8"/>
      <c r="AU22" s="8"/>
      <c r="AV22" s="8"/>
      <c r="AW22" s="64">
        <v>1</v>
      </c>
      <c r="AX22" s="67">
        <f t="shared" si="3"/>
        <v>1</v>
      </c>
      <c r="AY22" s="167">
        <f t="shared" si="4"/>
        <v>1</v>
      </c>
    </row>
    <row r="23" spans="1:51">
      <c r="A23" s="130" t="s">
        <v>41</v>
      </c>
      <c r="B23" s="13"/>
      <c r="C23" s="13"/>
      <c r="D23" s="13"/>
      <c r="E23" s="10"/>
      <c r="F23" s="10"/>
      <c r="G23" s="73">
        <v>1</v>
      </c>
      <c r="H23" s="10"/>
      <c r="I23" s="10"/>
      <c r="J23" s="10"/>
      <c r="K23" s="10"/>
      <c r="L23" s="74">
        <f>SUM(B23:K23)</f>
        <v>1</v>
      </c>
      <c r="M23" s="10"/>
      <c r="N23" s="10"/>
      <c r="O23" s="26"/>
      <c r="P23" s="26"/>
      <c r="Q23" s="26"/>
      <c r="R23" s="10"/>
      <c r="S23" s="10"/>
      <c r="T23" s="10"/>
      <c r="U23" s="10"/>
      <c r="V23" s="10"/>
      <c r="W23" s="10"/>
      <c r="X23" s="10"/>
      <c r="Y23" s="10"/>
      <c r="Z23" s="32"/>
      <c r="AA23" s="10"/>
      <c r="AB23" s="11"/>
      <c r="AC23" s="97"/>
      <c r="AD23" s="97"/>
      <c r="AE23" s="27"/>
      <c r="AF23" s="10"/>
      <c r="AG23" s="28"/>
      <c r="AH23" s="75">
        <v>1</v>
      </c>
      <c r="AI23" s="11"/>
      <c r="AJ23" s="8"/>
      <c r="AK23" s="93"/>
      <c r="AL23" s="93"/>
      <c r="AM23" s="93"/>
      <c r="AN23" s="93"/>
      <c r="AO23" s="93"/>
      <c r="AP23" s="93"/>
      <c r="AQ23" s="93"/>
      <c r="AR23" s="93"/>
      <c r="AS23" s="93"/>
      <c r="AT23" s="8"/>
      <c r="AU23" s="8"/>
      <c r="AV23" s="8"/>
      <c r="AW23" s="8"/>
      <c r="AX23" s="76">
        <f t="shared" si="3"/>
        <v>1</v>
      </c>
      <c r="AY23" s="168">
        <f t="shared" si="4"/>
        <v>2</v>
      </c>
    </row>
    <row r="24" spans="1:51">
      <c r="A24" s="131" t="s">
        <v>42</v>
      </c>
      <c r="B24" s="13"/>
      <c r="C24" s="13"/>
      <c r="D24" s="13"/>
      <c r="E24" s="10"/>
      <c r="F24" s="10"/>
      <c r="G24" s="10"/>
      <c r="H24" s="10"/>
      <c r="I24" s="10"/>
      <c r="J24" s="10"/>
      <c r="K24" s="10"/>
      <c r="L24" s="32"/>
      <c r="M24" s="10"/>
      <c r="N24" s="10"/>
      <c r="O24" s="26"/>
      <c r="P24" s="26"/>
      <c r="Q24" s="26"/>
      <c r="R24" s="73">
        <v>1</v>
      </c>
      <c r="S24" s="10"/>
      <c r="T24" s="10"/>
      <c r="U24" s="10"/>
      <c r="V24" s="10"/>
      <c r="W24" s="10"/>
      <c r="X24" s="10"/>
      <c r="Y24" s="10"/>
      <c r="Z24" s="74">
        <f>SUM(M24:Y24)</f>
        <v>1</v>
      </c>
      <c r="AA24" s="10"/>
      <c r="AB24" s="11"/>
      <c r="AC24" s="97"/>
      <c r="AD24" s="97"/>
      <c r="AE24" s="77">
        <v>1</v>
      </c>
      <c r="AF24" s="10"/>
      <c r="AG24" s="28"/>
      <c r="AH24" s="11"/>
      <c r="AI24" s="11"/>
      <c r="AJ24" s="8"/>
      <c r="AK24" s="93"/>
      <c r="AL24" s="93"/>
      <c r="AM24" s="93"/>
      <c r="AN24" s="93"/>
      <c r="AO24" s="93"/>
      <c r="AP24" s="93"/>
      <c r="AQ24" s="93"/>
      <c r="AR24" s="93"/>
      <c r="AS24" s="93"/>
      <c r="AT24" s="8"/>
      <c r="AU24" s="8"/>
      <c r="AV24" s="8"/>
      <c r="AW24" s="8"/>
      <c r="AX24" s="76">
        <f t="shared" si="3"/>
        <v>1</v>
      </c>
      <c r="AY24" s="168">
        <f t="shared" si="4"/>
        <v>2</v>
      </c>
    </row>
    <row r="25" spans="1:51">
      <c r="A25" s="131" t="s">
        <v>43</v>
      </c>
      <c r="B25" s="13"/>
      <c r="C25" s="13"/>
      <c r="D25" s="13"/>
      <c r="E25" s="10"/>
      <c r="F25" s="10"/>
      <c r="G25" s="10"/>
      <c r="H25" s="10"/>
      <c r="I25" s="10"/>
      <c r="J25" s="10"/>
      <c r="K25" s="10"/>
      <c r="L25" s="32"/>
      <c r="M25" s="10"/>
      <c r="N25" s="10"/>
      <c r="O25" s="26"/>
      <c r="P25" s="26"/>
      <c r="Q25" s="26"/>
      <c r="R25" s="10"/>
      <c r="S25" s="10"/>
      <c r="T25" s="10"/>
      <c r="U25" s="10"/>
      <c r="V25" s="10"/>
      <c r="W25" s="10"/>
      <c r="X25" s="10"/>
      <c r="Y25" s="10"/>
      <c r="Z25" s="32"/>
      <c r="AA25" s="10"/>
      <c r="AB25" s="11"/>
      <c r="AC25" s="97"/>
      <c r="AD25" s="97"/>
      <c r="AE25" s="27"/>
      <c r="AF25" s="10"/>
      <c r="AG25" s="28"/>
      <c r="AH25" s="11"/>
      <c r="AI25" s="11"/>
      <c r="AJ25" s="8"/>
      <c r="AK25" s="93"/>
      <c r="AL25" s="93"/>
      <c r="AM25" s="93"/>
      <c r="AN25" s="78">
        <v>2</v>
      </c>
      <c r="AO25" s="34"/>
      <c r="AP25" s="34"/>
      <c r="AQ25" s="93"/>
      <c r="AR25" s="93"/>
      <c r="AS25" s="93"/>
      <c r="AT25" s="8"/>
      <c r="AU25" s="8"/>
      <c r="AV25" s="8"/>
      <c r="AW25" s="8"/>
      <c r="AX25" s="76">
        <f t="shared" si="3"/>
        <v>2</v>
      </c>
      <c r="AY25" s="168">
        <f t="shared" si="4"/>
        <v>2</v>
      </c>
    </row>
    <row r="26" spans="1:51">
      <c r="A26" s="130" t="s">
        <v>44</v>
      </c>
      <c r="B26" s="13"/>
      <c r="C26" s="13"/>
      <c r="D26" s="13"/>
      <c r="E26" s="10"/>
      <c r="F26" s="10"/>
      <c r="G26" s="10"/>
      <c r="H26" s="10"/>
      <c r="I26" s="10"/>
      <c r="J26" s="10"/>
      <c r="K26" s="10"/>
      <c r="L26" s="74">
        <f>SUM(B26:K26)</f>
        <v>0</v>
      </c>
      <c r="M26" s="10"/>
      <c r="N26" s="10"/>
      <c r="O26" s="26"/>
      <c r="P26" s="26"/>
      <c r="Q26" s="26"/>
      <c r="R26" s="10"/>
      <c r="S26" s="10"/>
      <c r="T26" s="10"/>
      <c r="U26" s="10"/>
      <c r="V26" s="10"/>
      <c r="W26" s="10"/>
      <c r="X26" s="10"/>
      <c r="Y26" s="10"/>
      <c r="Z26" s="32"/>
      <c r="AA26" s="10"/>
      <c r="AB26" s="75">
        <v>1</v>
      </c>
      <c r="AC26" s="97"/>
      <c r="AD26" s="97"/>
      <c r="AE26" s="27"/>
      <c r="AF26" s="10"/>
      <c r="AG26" s="28"/>
      <c r="AH26" s="11"/>
      <c r="AI26" s="11"/>
      <c r="AJ26" s="8"/>
      <c r="AK26" s="93"/>
      <c r="AL26" s="93"/>
      <c r="AM26" s="93"/>
      <c r="AN26" s="93"/>
      <c r="AO26" s="93"/>
      <c r="AP26" s="93"/>
      <c r="AQ26" s="93"/>
      <c r="AR26" s="93"/>
      <c r="AS26" s="93"/>
      <c r="AT26" s="8"/>
      <c r="AU26" s="8"/>
      <c r="AV26" s="8"/>
      <c r="AW26" s="75">
        <v>1</v>
      </c>
      <c r="AX26" s="76">
        <f t="shared" si="3"/>
        <v>2</v>
      </c>
      <c r="AY26" s="168">
        <f t="shared" si="4"/>
        <v>2</v>
      </c>
    </row>
    <row r="27" spans="1:51">
      <c r="A27" s="31"/>
      <c r="B27" s="13"/>
      <c r="C27" s="13"/>
      <c r="D27" s="13"/>
      <c r="E27" s="13"/>
      <c r="F27" s="13"/>
      <c r="G27" s="13"/>
      <c r="H27" s="13"/>
      <c r="I27" s="13"/>
      <c r="J27" s="13"/>
      <c r="K27" s="13"/>
      <c r="L27" s="16"/>
      <c r="M27" s="13"/>
      <c r="N27" s="13"/>
      <c r="O27" s="15"/>
      <c r="P27" s="15"/>
      <c r="Q27" s="15"/>
      <c r="R27" s="13"/>
      <c r="S27" s="13"/>
      <c r="T27" s="13"/>
      <c r="U27" s="13"/>
      <c r="V27" s="13"/>
      <c r="W27" s="13"/>
      <c r="X27" s="13"/>
      <c r="Y27" s="13"/>
      <c r="Z27" s="16"/>
      <c r="AA27" s="13"/>
      <c r="AB27" s="8"/>
      <c r="AC27" s="92"/>
      <c r="AD27" s="92"/>
      <c r="AE27" s="17"/>
      <c r="AG27" s="63"/>
      <c r="AH27" s="8"/>
      <c r="AI27" s="8"/>
      <c r="AJ27" s="8"/>
      <c r="AK27" s="93"/>
      <c r="AL27" s="93"/>
      <c r="AM27" s="93"/>
      <c r="AN27" s="93"/>
      <c r="AO27" s="93"/>
      <c r="AP27" s="93"/>
      <c r="AQ27" s="93"/>
      <c r="AR27" s="93"/>
      <c r="AS27" s="93"/>
      <c r="AT27" s="8"/>
      <c r="AU27" s="8"/>
      <c r="AV27" s="8"/>
      <c r="AW27" s="8"/>
      <c r="AX27" s="20"/>
      <c r="AY27" s="161"/>
    </row>
    <row r="28" spans="1:51">
      <c r="A28" s="31" t="s">
        <v>45</v>
      </c>
      <c r="B28" s="13"/>
      <c r="C28" s="13"/>
      <c r="D28" s="13">
        <v>2</v>
      </c>
      <c r="E28" s="13"/>
      <c r="F28" s="13">
        <v>1</v>
      </c>
      <c r="G28" s="13"/>
      <c r="H28" s="13"/>
      <c r="I28" s="13">
        <v>24</v>
      </c>
      <c r="J28" s="13"/>
      <c r="K28" s="13"/>
      <c r="L28" s="16">
        <f>SUM(B28:K28)</f>
        <v>27</v>
      </c>
      <c r="M28" s="13">
        <v>1</v>
      </c>
      <c r="N28" s="13">
        <v>6</v>
      </c>
      <c r="O28" s="15"/>
      <c r="P28" s="15"/>
      <c r="Q28" s="15"/>
      <c r="R28" s="13"/>
      <c r="S28" s="13"/>
      <c r="T28" s="13"/>
      <c r="U28" s="13"/>
      <c r="V28" s="13"/>
      <c r="W28" s="13">
        <v>1</v>
      </c>
      <c r="X28" s="13">
        <v>2</v>
      </c>
      <c r="Y28" s="13"/>
      <c r="Z28" s="16">
        <f>SUM(M28:Y28)</f>
        <v>10</v>
      </c>
      <c r="AA28" s="13"/>
      <c r="AB28" s="8"/>
      <c r="AC28" s="92"/>
      <c r="AD28" s="92"/>
      <c r="AE28" s="17">
        <v>1</v>
      </c>
      <c r="AG28" s="63">
        <v>1</v>
      </c>
      <c r="AH28" s="8">
        <v>1</v>
      </c>
      <c r="AI28" s="8">
        <v>1</v>
      </c>
      <c r="AJ28" s="8"/>
      <c r="AK28" s="93"/>
      <c r="AL28" s="93"/>
      <c r="AM28" s="93"/>
      <c r="AN28" s="93">
        <v>5</v>
      </c>
      <c r="AO28" s="93"/>
      <c r="AP28" s="93"/>
      <c r="AQ28" s="93">
        <v>4</v>
      </c>
      <c r="AR28" s="93"/>
      <c r="AS28" s="93"/>
      <c r="AT28" s="8">
        <v>1</v>
      </c>
      <c r="AU28" s="8"/>
      <c r="AV28" s="8"/>
      <c r="AW28" s="8">
        <v>5</v>
      </c>
      <c r="AX28" s="20">
        <f>SUM(AA28:AW28)</f>
        <v>19</v>
      </c>
      <c r="AY28" s="161">
        <f>SUM(L28,Z28,AX28)</f>
        <v>56</v>
      </c>
    </row>
    <row r="29" spans="1:51">
      <c r="A29" s="15" t="s">
        <v>46</v>
      </c>
      <c r="B29" s="13"/>
      <c r="C29" s="13"/>
      <c r="D29" s="13"/>
      <c r="E29" s="13"/>
      <c r="F29" s="13"/>
      <c r="G29" s="13"/>
      <c r="H29" s="13"/>
      <c r="I29" s="13"/>
      <c r="J29" s="13"/>
      <c r="K29" s="13"/>
      <c r="L29" s="16">
        <f>SUM(L6:L28)</f>
        <v>180</v>
      </c>
      <c r="M29" s="13"/>
      <c r="N29" s="13"/>
      <c r="O29" s="15"/>
      <c r="P29" s="15"/>
      <c r="Q29" s="15"/>
      <c r="R29" s="13"/>
      <c r="S29" s="13"/>
      <c r="T29" s="13"/>
      <c r="U29" s="13"/>
      <c r="V29" s="13"/>
      <c r="W29" s="13"/>
      <c r="X29" s="13"/>
      <c r="Y29" s="13"/>
      <c r="Z29" s="16">
        <f>SUM(Z6:Z28)</f>
        <v>151</v>
      </c>
      <c r="AA29" s="13"/>
      <c r="AB29" s="8"/>
      <c r="AC29" s="92"/>
      <c r="AD29" s="92"/>
      <c r="AE29" s="17"/>
      <c r="AG29" s="63"/>
      <c r="AH29" s="8"/>
      <c r="AI29" s="8"/>
      <c r="AJ29" s="8"/>
      <c r="AK29" s="93"/>
      <c r="AL29" s="93"/>
      <c r="AM29" s="93"/>
      <c r="AN29" s="93"/>
      <c r="AO29" s="93"/>
      <c r="AP29" s="93"/>
      <c r="AQ29" s="93"/>
      <c r="AR29" s="93"/>
      <c r="AS29" s="93"/>
      <c r="AT29" s="8"/>
      <c r="AU29" s="8"/>
      <c r="AV29" s="8"/>
      <c r="AW29" s="8"/>
      <c r="AX29" s="20">
        <f>SUM(AX6:AX28)</f>
        <v>250</v>
      </c>
      <c r="AY29" s="161"/>
    </row>
    <row r="30" spans="1:51">
      <c r="A30" s="79"/>
      <c r="B30" s="80" t="s">
        <v>47</v>
      </c>
      <c r="C30" s="80" t="s">
        <v>47</v>
      </c>
      <c r="D30" s="80"/>
      <c r="E30" s="80" t="s">
        <v>49</v>
      </c>
      <c r="F30" s="80"/>
      <c r="G30" s="80" t="s">
        <v>47</v>
      </c>
      <c r="H30" s="80" t="s">
        <v>49</v>
      </c>
      <c r="I30" s="80" t="s">
        <v>47</v>
      </c>
      <c r="J30" s="80" t="s">
        <v>49</v>
      </c>
      <c r="K30" s="80" t="s">
        <v>47</v>
      </c>
      <c r="L30" s="82"/>
      <c r="M30" s="80" t="s">
        <v>49</v>
      </c>
      <c r="N30" s="80"/>
      <c r="O30" s="80" t="s">
        <v>49</v>
      </c>
      <c r="P30" s="80"/>
      <c r="Q30" s="80" t="s">
        <v>49</v>
      </c>
      <c r="R30" s="80" t="s">
        <v>50</v>
      </c>
      <c r="S30" s="144" t="s">
        <v>49</v>
      </c>
      <c r="T30" s="144" t="s">
        <v>49</v>
      </c>
      <c r="U30" s="80"/>
      <c r="V30" s="80" t="s">
        <v>49</v>
      </c>
      <c r="W30" s="80" t="s">
        <v>47</v>
      </c>
      <c r="X30" s="80" t="s">
        <v>47</v>
      </c>
      <c r="Y30" s="80" t="s">
        <v>51</v>
      </c>
      <c r="Z30" s="82"/>
      <c r="AA30" s="80" t="s">
        <v>47</v>
      </c>
      <c r="AB30" s="81" t="s">
        <v>48</v>
      </c>
      <c r="AC30" s="81"/>
      <c r="AD30" s="81"/>
      <c r="AE30" s="80" t="s">
        <v>47</v>
      </c>
      <c r="AF30" s="80" t="s">
        <v>47</v>
      </c>
      <c r="AG30" s="80" t="s">
        <v>47</v>
      </c>
      <c r="AH30" s="81" t="s">
        <v>47</v>
      </c>
      <c r="AI30" s="81" t="s">
        <v>47</v>
      </c>
      <c r="AJ30" s="81" t="s">
        <v>47</v>
      </c>
      <c r="AK30" s="81"/>
      <c r="AL30" s="81"/>
      <c r="AM30" s="81"/>
      <c r="AN30" s="81" t="s">
        <v>47</v>
      </c>
      <c r="AO30" s="81"/>
      <c r="AP30" s="81"/>
      <c r="AQ30" s="81" t="s">
        <v>47</v>
      </c>
      <c r="AR30" s="81" t="s">
        <v>47</v>
      </c>
      <c r="AS30" s="81"/>
      <c r="AT30" s="81" t="s">
        <v>47</v>
      </c>
      <c r="AU30" s="81"/>
      <c r="AV30" s="81"/>
      <c r="AW30" s="81" t="s">
        <v>47</v>
      </c>
      <c r="AX30" s="83"/>
      <c r="AY30" s="161">
        <f>SUM(AY6:AY29)</f>
        <v>581</v>
      </c>
    </row>
    <row r="31" spans="1:51" ht="15" customHeight="1">
      <c r="A31" s="79"/>
      <c r="B31" s="80"/>
      <c r="C31" s="80"/>
      <c r="D31" s="80"/>
      <c r="E31" s="80" t="s">
        <v>51</v>
      </c>
      <c r="F31" s="80"/>
      <c r="G31" s="80"/>
      <c r="H31" s="214" t="s">
        <v>52</v>
      </c>
      <c r="I31" s="215" t="s">
        <v>53</v>
      </c>
      <c r="J31" s="80" t="s">
        <v>47</v>
      </c>
      <c r="K31" s="80" t="s">
        <v>50</v>
      </c>
      <c r="L31" s="82"/>
      <c r="M31" s="80" t="s">
        <v>47</v>
      </c>
      <c r="N31" s="80"/>
      <c r="O31" s="84"/>
      <c r="P31" s="84"/>
      <c r="Q31" s="215" t="s">
        <v>52</v>
      </c>
      <c r="R31" s="80" t="s">
        <v>51</v>
      </c>
      <c r="S31" s="215" t="s">
        <v>52</v>
      </c>
      <c r="T31" s="143"/>
      <c r="U31" s="80"/>
      <c r="V31" s="215" t="s">
        <v>52</v>
      </c>
      <c r="W31" s="80" t="s">
        <v>50</v>
      </c>
      <c r="X31" s="80"/>
      <c r="Y31" s="80" t="s">
        <v>54</v>
      </c>
      <c r="Z31" s="85"/>
      <c r="AA31" s="80"/>
      <c r="AB31" s="81"/>
      <c r="AC31" s="81"/>
      <c r="AD31" s="81"/>
      <c r="AE31" s="80" t="s">
        <v>49</v>
      </c>
      <c r="AF31" s="80"/>
      <c r="AH31" s="81" t="s">
        <v>50</v>
      </c>
      <c r="AI31" s="81" t="s">
        <v>55</v>
      </c>
      <c r="AJ31" s="81" t="s">
        <v>50</v>
      </c>
      <c r="AK31" s="81"/>
      <c r="AL31" s="81"/>
      <c r="AM31" s="81"/>
      <c r="AN31" s="81"/>
      <c r="AO31" s="81"/>
      <c r="AP31" s="81"/>
      <c r="AQ31" s="81"/>
      <c r="AR31" s="81" t="s">
        <v>50</v>
      </c>
      <c r="AS31" s="81"/>
      <c r="AT31" s="81"/>
      <c r="AU31" s="81"/>
      <c r="AV31" s="81"/>
      <c r="AW31" s="81" t="s">
        <v>55</v>
      </c>
      <c r="AX31" s="83"/>
      <c r="AY31" s="162"/>
    </row>
    <row r="32" spans="1:51">
      <c r="A32" s="79"/>
      <c r="B32" s="80"/>
      <c r="C32" s="80"/>
      <c r="D32" s="80"/>
      <c r="E32" s="80"/>
      <c r="F32" s="80"/>
      <c r="G32" s="80"/>
      <c r="H32" s="214"/>
      <c r="I32" s="215"/>
      <c r="J32" s="80"/>
      <c r="K32" s="80"/>
      <c r="L32" s="82"/>
      <c r="M32" s="80"/>
      <c r="N32" s="80"/>
      <c r="O32" s="84"/>
      <c r="P32" s="84"/>
      <c r="Q32" s="215"/>
      <c r="R32" s="80"/>
      <c r="S32" s="215"/>
      <c r="T32" s="143"/>
      <c r="U32" s="80"/>
      <c r="V32" s="215"/>
      <c r="W32" s="80"/>
      <c r="X32" s="80"/>
      <c r="Y32" s="80"/>
      <c r="Z32" s="85"/>
      <c r="AA32" s="80"/>
      <c r="AB32" s="81"/>
      <c r="AC32" s="81"/>
      <c r="AD32" s="81"/>
      <c r="AE32" s="80"/>
      <c r="AF32" s="80"/>
      <c r="AH32" s="81"/>
      <c r="AI32" s="81"/>
      <c r="AJ32" s="81"/>
      <c r="AK32" s="81"/>
      <c r="AL32" s="81"/>
      <c r="AM32" s="81"/>
      <c r="AN32" s="81"/>
      <c r="AO32" s="81"/>
      <c r="AP32" s="81"/>
      <c r="AQ32" s="81"/>
      <c r="AR32" s="81"/>
      <c r="AS32" s="81"/>
      <c r="AT32" s="81"/>
      <c r="AU32" s="81"/>
      <c r="AV32" s="81"/>
      <c r="AW32" s="81" t="s">
        <v>50</v>
      </c>
      <c r="AX32" s="83"/>
      <c r="AY32" s="162"/>
    </row>
    <row r="33" spans="1:52">
      <c r="A33" s="79"/>
      <c r="B33" s="80"/>
      <c r="C33" s="80"/>
      <c r="D33" s="80"/>
      <c r="E33" s="80"/>
      <c r="F33" s="80"/>
      <c r="G33" s="80"/>
      <c r="H33" s="214"/>
      <c r="I33" s="215"/>
      <c r="J33" s="80"/>
      <c r="K33" s="80"/>
      <c r="L33" s="82"/>
      <c r="M33" s="80"/>
      <c r="N33" s="80"/>
      <c r="O33" s="84"/>
      <c r="P33" s="84"/>
      <c r="Q33" s="215"/>
      <c r="R33" s="80"/>
      <c r="S33" s="215"/>
      <c r="T33" s="143"/>
      <c r="U33" s="80"/>
      <c r="V33" s="215"/>
      <c r="W33" s="80"/>
      <c r="X33" s="80"/>
      <c r="Y33" s="80"/>
      <c r="Z33" s="85"/>
      <c r="AA33" s="80"/>
      <c r="AB33" s="81"/>
      <c r="AC33" s="81"/>
      <c r="AD33" s="81"/>
      <c r="AE33" s="80"/>
      <c r="AF33" s="80"/>
      <c r="AH33" s="81"/>
      <c r="AI33" s="81"/>
      <c r="AJ33" s="81"/>
      <c r="AK33" s="81"/>
      <c r="AL33" s="81"/>
      <c r="AM33" s="81"/>
      <c r="AN33" s="81"/>
      <c r="AO33" s="81"/>
      <c r="AP33" s="81"/>
      <c r="AQ33" s="81"/>
      <c r="AR33" s="81"/>
      <c r="AS33" s="81"/>
      <c r="AT33" s="81"/>
      <c r="AU33" s="81"/>
      <c r="AV33" s="81"/>
      <c r="AW33" s="81"/>
      <c r="AX33" s="83"/>
      <c r="AY33" s="162"/>
    </row>
    <row r="34" spans="1:52" ht="15" customHeight="1">
      <c r="A34" s="216" t="s">
        <v>165</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7"/>
    </row>
    <row r="35" spans="1:52" ht="16" customHeight="1">
      <c r="A35" s="82" t="s">
        <v>95</v>
      </c>
      <c r="B35" s="132"/>
      <c r="C35" s="213" t="s">
        <v>96</v>
      </c>
      <c r="D35" s="213"/>
      <c r="E35" s="213"/>
      <c r="F35" s="213"/>
      <c r="G35" s="213"/>
      <c r="H35" s="213"/>
      <c r="I35" s="213"/>
      <c r="J35" s="213"/>
      <c r="K35" s="213"/>
      <c r="L35" s="207" t="s">
        <v>200</v>
      </c>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9"/>
    </row>
    <row r="36" spans="1:52" ht="16" customHeight="1">
      <c r="A36" s="121"/>
      <c r="B36" s="133"/>
      <c r="C36" s="213" t="s">
        <v>97</v>
      </c>
      <c r="D36" s="213"/>
      <c r="E36" s="213"/>
      <c r="F36" s="213"/>
      <c r="G36" s="213"/>
      <c r="H36" s="213"/>
      <c r="I36" s="213"/>
      <c r="J36" s="213"/>
      <c r="K36" s="213"/>
      <c r="L36" s="210"/>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2"/>
    </row>
    <row r="37" spans="1:52" ht="16" customHeight="1">
      <c r="A37" s="121"/>
      <c r="B37" s="134"/>
      <c r="C37" s="213" t="s">
        <v>103</v>
      </c>
      <c r="D37" s="213"/>
      <c r="E37" s="213"/>
      <c r="F37" s="213"/>
      <c r="G37" s="213"/>
      <c r="H37" s="213"/>
      <c r="I37" s="213"/>
      <c r="J37" s="213"/>
      <c r="K37" s="213"/>
      <c r="L37" s="210"/>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2"/>
    </row>
    <row r="38" spans="1:52" ht="16" customHeight="1">
      <c r="A38" s="121"/>
      <c r="B38" s="135"/>
      <c r="C38" s="213" t="s">
        <v>100</v>
      </c>
      <c r="D38" s="213"/>
      <c r="E38" s="213"/>
      <c r="F38" s="213"/>
      <c r="G38" s="213"/>
      <c r="H38" s="213"/>
      <c r="I38" s="213"/>
      <c r="J38" s="213"/>
      <c r="K38" s="213"/>
      <c r="L38" s="210"/>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2"/>
    </row>
    <row r="39" spans="1:52" ht="16" customHeight="1">
      <c r="A39" s="121"/>
      <c r="B39" s="136"/>
      <c r="C39" s="213" t="s">
        <v>99</v>
      </c>
      <c r="D39" s="213"/>
      <c r="E39" s="213"/>
      <c r="F39" s="213"/>
      <c r="G39" s="213"/>
      <c r="H39" s="213"/>
      <c r="I39" s="213"/>
      <c r="J39" s="213"/>
      <c r="K39" s="213"/>
      <c r="L39" s="210"/>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2"/>
    </row>
    <row r="40" spans="1:52" ht="16" customHeight="1">
      <c r="A40" s="96"/>
      <c r="B40" s="137"/>
      <c r="C40" s="213" t="s">
        <v>98</v>
      </c>
      <c r="D40" s="213"/>
      <c r="E40" s="213"/>
      <c r="F40" s="213"/>
      <c r="G40" s="213"/>
      <c r="H40" s="213"/>
      <c r="I40" s="213"/>
      <c r="J40" s="213"/>
      <c r="K40" s="213"/>
      <c r="L40" s="210"/>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2"/>
    </row>
    <row r="41" spans="1:52" ht="16" customHeight="1">
      <c r="A41" s="121"/>
      <c r="B41" s="140"/>
      <c r="C41" s="121"/>
      <c r="D41" s="121"/>
      <c r="E41" s="121"/>
      <c r="F41" s="121"/>
      <c r="G41" s="121"/>
      <c r="H41" s="121"/>
      <c r="I41" s="121"/>
      <c r="J41" s="121"/>
      <c r="K41" s="121"/>
      <c r="L41" s="210"/>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2"/>
    </row>
    <row r="42" spans="1:52" ht="16" customHeight="1">
      <c r="A42" s="121"/>
      <c r="B42" s="140"/>
      <c r="C42" s="121"/>
      <c r="D42" s="121"/>
      <c r="E42" s="121"/>
      <c r="F42" s="121"/>
      <c r="G42" s="121"/>
      <c r="H42" s="121"/>
      <c r="I42" s="121"/>
      <c r="J42" s="121"/>
      <c r="K42" s="121"/>
      <c r="L42" s="210"/>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2"/>
    </row>
    <row r="43" spans="1:52" ht="41" customHeight="1">
      <c r="A43" s="121"/>
      <c r="B43" s="140"/>
      <c r="C43" s="121"/>
      <c r="D43" s="121"/>
      <c r="E43" s="121"/>
      <c r="F43" s="121"/>
      <c r="G43" s="121"/>
      <c r="H43" s="121"/>
      <c r="I43" s="121"/>
      <c r="J43" s="121"/>
      <c r="K43" s="121"/>
      <c r="L43" s="210"/>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2"/>
    </row>
    <row r="44" spans="1:52" ht="26" customHeight="1">
      <c r="A44" s="219" t="s">
        <v>201</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101"/>
    </row>
    <row r="45" spans="1:52">
      <c r="A45" s="105" t="s">
        <v>93</v>
      </c>
      <c r="B45" s="13"/>
      <c r="C45" s="13"/>
      <c r="D45" s="13"/>
      <c r="E45" s="13"/>
      <c r="F45" s="13"/>
      <c r="G45" s="13"/>
      <c r="H45" s="13"/>
      <c r="I45" s="13"/>
      <c r="J45" s="13"/>
      <c r="K45" s="13"/>
      <c r="L45" s="16"/>
      <c r="M45" s="13"/>
      <c r="N45" s="13"/>
      <c r="O45" s="15"/>
      <c r="P45" s="172">
        <v>2</v>
      </c>
      <c r="Q45" s="15"/>
      <c r="R45" s="13"/>
      <c r="S45" s="13"/>
      <c r="T45" s="13"/>
      <c r="U45" s="13"/>
      <c r="V45" s="13"/>
      <c r="W45" s="13"/>
      <c r="X45" s="13"/>
      <c r="Y45" s="13"/>
      <c r="Z45" s="159">
        <f>SUM(M45:Y45)</f>
        <v>2</v>
      </c>
      <c r="AA45" s="13"/>
      <c r="AB45" s="8"/>
      <c r="AC45" s="172">
        <v>29</v>
      </c>
      <c r="AD45" s="172">
        <v>2</v>
      </c>
      <c r="AE45" s="170"/>
      <c r="AF45" s="176">
        <v>16</v>
      </c>
      <c r="AG45" s="170"/>
      <c r="AH45" s="177"/>
      <c r="AI45" s="177"/>
      <c r="AJ45" s="177"/>
      <c r="AK45" s="172">
        <v>2</v>
      </c>
      <c r="AL45" s="172">
        <v>30</v>
      </c>
      <c r="AM45" s="172">
        <v>6</v>
      </c>
      <c r="AN45" s="177"/>
      <c r="AO45" s="177"/>
      <c r="AP45" s="177"/>
      <c r="AQ45" s="177"/>
      <c r="AR45" s="172">
        <v>11</v>
      </c>
      <c r="AS45" s="172">
        <v>15</v>
      </c>
      <c r="AT45" s="178"/>
      <c r="AU45" s="172">
        <v>18</v>
      </c>
      <c r="AV45" s="172">
        <v>16</v>
      </c>
      <c r="AW45" s="172">
        <v>21</v>
      </c>
      <c r="AX45" s="158">
        <f>SUM(AA45:AW45)</f>
        <v>166</v>
      </c>
      <c r="AY45" s="158">
        <f>SUM(L45,Z45,AX45)</f>
        <v>168</v>
      </c>
    </row>
    <row r="46" spans="1:52">
      <c r="A46" s="112" t="s">
        <v>65</v>
      </c>
      <c r="B46" s="13"/>
      <c r="C46" s="13"/>
      <c r="D46" s="13"/>
      <c r="E46" s="10"/>
      <c r="F46" s="13"/>
      <c r="G46" s="13"/>
      <c r="H46" s="13"/>
      <c r="I46" s="13"/>
      <c r="J46" s="13"/>
      <c r="K46" s="13"/>
      <c r="L46" s="16"/>
      <c r="M46" s="13"/>
      <c r="N46" s="13"/>
      <c r="O46" s="15"/>
      <c r="P46" s="173"/>
      <c r="Q46" s="15"/>
      <c r="R46" s="13"/>
      <c r="S46" s="13"/>
      <c r="T46" s="13"/>
      <c r="U46" s="175">
        <v>9</v>
      </c>
      <c r="V46" s="13"/>
      <c r="W46" s="13"/>
      <c r="X46" s="13"/>
      <c r="Y46" s="13"/>
      <c r="Z46" s="151">
        <f>SUM(M46:Y46)</f>
        <v>9</v>
      </c>
      <c r="AA46" s="13"/>
      <c r="AB46" s="8"/>
      <c r="AC46" s="177"/>
      <c r="AD46" s="177"/>
      <c r="AE46" s="170"/>
      <c r="AF46" s="170"/>
      <c r="AG46" s="170"/>
      <c r="AH46" s="177"/>
      <c r="AI46" s="177"/>
      <c r="AJ46" s="177"/>
      <c r="AK46" s="177"/>
      <c r="AL46" s="179">
        <v>6</v>
      </c>
      <c r="AM46" s="179">
        <v>2</v>
      </c>
      <c r="AN46" s="177"/>
      <c r="AO46" s="177"/>
      <c r="AP46" s="177"/>
      <c r="AQ46" s="177"/>
      <c r="AR46" s="177"/>
      <c r="AS46" s="177"/>
      <c r="AT46" s="177"/>
      <c r="AU46" s="177"/>
      <c r="AV46" s="179">
        <v>5</v>
      </c>
      <c r="AW46" s="177"/>
      <c r="AX46" s="155">
        <f>SUM(AA46:AW46)</f>
        <v>13</v>
      </c>
      <c r="AY46" s="155">
        <f>SUM(L46,Z46,AX46)</f>
        <v>22</v>
      </c>
    </row>
    <row r="47" spans="1:52">
      <c r="A47" s="106" t="s">
        <v>80</v>
      </c>
      <c r="B47" s="13"/>
      <c r="C47" s="13"/>
      <c r="D47" s="13"/>
      <c r="E47" s="13"/>
      <c r="F47" s="13"/>
      <c r="G47" s="13"/>
      <c r="H47" s="13"/>
      <c r="I47" s="13"/>
      <c r="J47" s="13"/>
      <c r="K47" s="13"/>
      <c r="L47" s="16"/>
      <c r="M47" s="13"/>
      <c r="N47" s="13"/>
      <c r="O47" s="15"/>
      <c r="P47" s="173"/>
      <c r="Q47" s="15"/>
      <c r="R47" s="13"/>
      <c r="S47" s="13"/>
      <c r="T47" s="13"/>
      <c r="U47" s="13"/>
      <c r="V47" s="13"/>
      <c r="W47" s="13"/>
      <c r="X47" s="13"/>
      <c r="Y47" s="13"/>
      <c r="Z47" s="16"/>
      <c r="AA47" s="13"/>
      <c r="AB47" s="8"/>
      <c r="AC47" s="180">
        <v>124</v>
      </c>
      <c r="AD47" s="177"/>
      <c r="AE47" s="170"/>
      <c r="AF47" s="170"/>
      <c r="AG47" s="170"/>
      <c r="AH47" s="177"/>
      <c r="AI47" s="177"/>
      <c r="AJ47" s="177"/>
      <c r="AK47" s="177"/>
      <c r="AL47" s="180">
        <v>14</v>
      </c>
      <c r="AM47" s="180">
        <v>7</v>
      </c>
      <c r="AN47" s="177"/>
      <c r="AO47" s="177"/>
      <c r="AP47" s="177"/>
      <c r="AQ47" s="177"/>
      <c r="AR47" s="177"/>
      <c r="AS47" s="177"/>
      <c r="AT47" s="177"/>
      <c r="AU47" s="177"/>
      <c r="AV47" s="180">
        <v>1</v>
      </c>
      <c r="AW47" s="177"/>
      <c r="AX47" s="152">
        <f>SUM(AA47:AW47)</f>
        <v>146</v>
      </c>
      <c r="AY47" s="152">
        <f>SUM(L47,Z47,AX47)</f>
        <v>146</v>
      </c>
    </row>
    <row r="48" spans="1:52">
      <c r="A48" s="106" t="s">
        <v>84</v>
      </c>
      <c r="B48" s="13"/>
      <c r="C48" s="13"/>
      <c r="D48" s="13"/>
      <c r="E48" s="13"/>
      <c r="F48" s="13"/>
      <c r="G48" s="13"/>
      <c r="H48" s="13"/>
      <c r="I48" s="13"/>
      <c r="J48" s="13"/>
      <c r="K48" s="13"/>
      <c r="L48" s="16"/>
      <c r="M48" s="13"/>
      <c r="N48" s="13"/>
      <c r="O48" s="15"/>
      <c r="P48" s="173"/>
      <c r="Q48" s="15"/>
      <c r="R48" s="13"/>
      <c r="S48" s="13"/>
      <c r="T48" s="13"/>
      <c r="U48" s="13"/>
      <c r="V48" s="13"/>
      <c r="W48" s="13"/>
      <c r="X48" s="13"/>
      <c r="Y48" s="13"/>
      <c r="Z48" s="16"/>
      <c r="AA48" s="13"/>
      <c r="AB48" s="8"/>
      <c r="AC48" s="177"/>
      <c r="AD48" s="180">
        <v>1</v>
      </c>
      <c r="AE48" s="170"/>
      <c r="AF48" s="170"/>
      <c r="AG48" s="170"/>
      <c r="AH48" s="177"/>
      <c r="AI48" s="177"/>
      <c r="AJ48" s="177"/>
      <c r="AK48" s="177"/>
      <c r="AL48" s="177"/>
      <c r="AM48" s="177"/>
      <c r="AN48" s="177"/>
      <c r="AO48" s="177"/>
      <c r="AP48" s="177"/>
      <c r="AQ48" s="177"/>
      <c r="AR48" s="177"/>
      <c r="AS48" s="177"/>
      <c r="AT48" s="177"/>
      <c r="AU48" s="177"/>
      <c r="AV48" s="177"/>
      <c r="AW48" s="177"/>
      <c r="AX48" s="152">
        <f t="shared" ref="AX48:AX53" si="5">SUM(AA48:AW48)</f>
        <v>1</v>
      </c>
      <c r="AY48" s="152">
        <f>SUM(L48,Z48,AX48)</f>
        <v>1</v>
      </c>
    </row>
    <row r="49" spans="1:52">
      <c r="A49" s="107" t="s">
        <v>61</v>
      </c>
      <c r="B49" s="13"/>
      <c r="C49" s="13"/>
      <c r="D49" s="13"/>
      <c r="E49" s="13"/>
      <c r="F49" s="13"/>
      <c r="G49" s="13"/>
      <c r="H49" s="13"/>
      <c r="I49" s="13"/>
      <c r="J49" s="13"/>
      <c r="K49" s="13"/>
      <c r="L49" s="16"/>
      <c r="M49" s="13"/>
      <c r="N49" s="13"/>
      <c r="O49" s="15"/>
      <c r="P49" s="173"/>
      <c r="Q49" s="15"/>
      <c r="R49" s="13"/>
      <c r="S49" s="13"/>
      <c r="T49" s="13"/>
      <c r="U49" s="13"/>
      <c r="V49" s="13"/>
      <c r="W49" s="13"/>
      <c r="X49" s="13"/>
      <c r="Y49" s="13"/>
      <c r="Z49" s="16"/>
      <c r="AA49" s="13"/>
      <c r="AB49" s="8"/>
      <c r="AC49" s="177"/>
      <c r="AD49" s="177"/>
      <c r="AE49" s="170"/>
      <c r="AF49" s="181">
        <v>5</v>
      </c>
      <c r="AG49" s="170"/>
      <c r="AH49" s="177"/>
      <c r="AI49" s="177"/>
      <c r="AJ49" s="177"/>
      <c r="AK49" s="177"/>
      <c r="AL49" s="177"/>
      <c r="AM49" s="177"/>
      <c r="AN49" s="177"/>
      <c r="AO49" s="177"/>
      <c r="AP49" s="177"/>
      <c r="AQ49" s="177"/>
      <c r="AR49" s="177"/>
      <c r="AS49" s="177"/>
      <c r="AT49" s="177"/>
      <c r="AU49" s="177"/>
      <c r="AV49" s="177"/>
      <c r="AW49" s="177"/>
      <c r="AX49" s="150">
        <f t="shared" si="5"/>
        <v>5</v>
      </c>
      <c r="AY49" s="150">
        <f>SUM(L49,Z49,AX49)</f>
        <v>5</v>
      </c>
    </row>
    <row r="50" spans="1:52">
      <c r="A50" s="107" t="s">
        <v>64</v>
      </c>
      <c r="B50" s="13"/>
      <c r="C50" s="13"/>
      <c r="D50" s="13"/>
      <c r="E50" s="13"/>
      <c r="F50" s="13"/>
      <c r="G50" s="13"/>
      <c r="H50" s="13"/>
      <c r="I50" s="13"/>
      <c r="J50" s="13"/>
      <c r="K50" s="13"/>
      <c r="L50" s="16"/>
      <c r="M50" s="13"/>
      <c r="N50" s="13"/>
      <c r="O50" s="15"/>
      <c r="P50" s="174">
        <v>6</v>
      </c>
      <c r="Q50" s="15"/>
      <c r="R50" s="13"/>
      <c r="S50" s="13"/>
      <c r="T50" s="13"/>
      <c r="U50" s="13"/>
      <c r="V50" s="13"/>
      <c r="W50" s="13"/>
      <c r="X50" s="13"/>
      <c r="Y50" s="13"/>
      <c r="Z50" s="160">
        <f>SUM(M50:Y50)</f>
        <v>6</v>
      </c>
      <c r="AA50" s="13"/>
      <c r="AB50" s="8"/>
      <c r="AC50" s="177"/>
      <c r="AD50" s="177"/>
      <c r="AE50" s="170"/>
      <c r="AF50" s="170"/>
      <c r="AG50" s="170"/>
      <c r="AH50" s="177"/>
      <c r="AI50" s="177"/>
      <c r="AJ50" s="177"/>
      <c r="AK50" s="177"/>
      <c r="AL50" s="177"/>
      <c r="AM50" s="174">
        <v>1</v>
      </c>
      <c r="AN50" s="177"/>
      <c r="AO50" s="177"/>
      <c r="AP50" s="177"/>
      <c r="AQ50" s="177"/>
      <c r="AR50" s="177"/>
      <c r="AS50" s="177"/>
      <c r="AT50" s="177"/>
      <c r="AU50" s="177"/>
      <c r="AV50" s="177"/>
      <c r="AW50" s="177"/>
      <c r="AX50" s="150">
        <f t="shared" si="5"/>
        <v>1</v>
      </c>
      <c r="AY50" s="150">
        <f t="shared" ref="AY50:AY53" si="6">SUM(L50,Z50,AX50)</f>
        <v>7</v>
      </c>
    </row>
    <row r="51" spans="1:52" s="80" customFormat="1">
      <c r="A51" s="107" t="s">
        <v>38</v>
      </c>
      <c r="B51" s="13"/>
      <c r="C51" s="13"/>
      <c r="D51" s="13"/>
      <c r="E51" s="13"/>
      <c r="F51" s="13"/>
      <c r="G51" s="13"/>
      <c r="H51" s="13"/>
      <c r="I51" s="13"/>
      <c r="J51" s="13"/>
      <c r="K51" s="13"/>
      <c r="L51" s="16"/>
      <c r="M51" s="13"/>
      <c r="N51" s="13"/>
      <c r="O51" s="15"/>
      <c r="P51" s="15"/>
      <c r="Q51" s="15"/>
      <c r="R51" s="13"/>
      <c r="S51" s="13"/>
      <c r="T51" s="13"/>
      <c r="U51" s="13"/>
      <c r="V51" s="13"/>
      <c r="W51" s="13"/>
      <c r="X51" s="13"/>
      <c r="Y51" s="13"/>
      <c r="Z51" s="16"/>
      <c r="AA51" s="13"/>
      <c r="AB51" s="8"/>
      <c r="AC51" s="177"/>
      <c r="AD51" s="177"/>
      <c r="AE51" s="170"/>
      <c r="AF51" s="170"/>
      <c r="AG51" s="170"/>
      <c r="AH51" s="177"/>
      <c r="AI51" s="177"/>
      <c r="AJ51" s="177"/>
      <c r="AK51" s="177"/>
      <c r="AL51" s="174">
        <v>1</v>
      </c>
      <c r="AM51" s="177"/>
      <c r="AN51" s="177"/>
      <c r="AO51" s="177"/>
      <c r="AP51" s="178"/>
      <c r="AQ51" s="178"/>
      <c r="AR51" s="178"/>
      <c r="AS51" s="177"/>
      <c r="AT51" s="178"/>
      <c r="AU51" s="174">
        <v>1</v>
      </c>
      <c r="AV51" s="177"/>
      <c r="AW51" s="177"/>
      <c r="AX51" s="150">
        <f t="shared" si="5"/>
        <v>2</v>
      </c>
      <c r="AY51" s="150">
        <f t="shared" si="6"/>
        <v>2</v>
      </c>
      <c r="AZ51" s="81"/>
    </row>
    <row r="52" spans="1:52" s="80" customFormat="1">
      <c r="A52" s="110" t="s">
        <v>67</v>
      </c>
      <c r="B52" s="13"/>
      <c r="C52" s="13"/>
      <c r="D52" s="13"/>
      <c r="E52" s="13"/>
      <c r="F52" s="13"/>
      <c r="G52" s="13"/>
      <c r="H52" s="13"/>
      <c r="I52" s="13"/>
      <c r="J52" s="13"/>
      <c r="K52" s="13"/>
      <c r="L52" s="16"/>
      <c r="M52" s="13"/>
      <c r="N52" s="13"/>
      <c r="O52" s="15"/>
      <c r="P52" s="15"/>
      <c r="Q52" s="15"/>
      <c r="R52" s="13"/>
      <c r="S52" s="13"/>
      <c r="T52" s="13"/>
      <c r="U52" s="13"/>
      <c r="V52" s="13"/>
      <c r="W52" s="13"/>
      <c r="X52" s="13"/>
      <c r="Y52" s="13"/>
      <c r="Z52" s="16"/>
      <c r="AA52" s="13"/>
      <c r="AB52" s="8"/>
      <c r="AC52" s="177"/>
      <c r="AD52" s="178"/>
      <c r="AE52" s="182"/>
      <c r="AF52" s="182"/>
      <c r="AG52" s="182"/>
      <c r="AH52" s="178"/>
      <c r="AI52" s="178"/>
      <c r="AJ52" s="178"/>
      <c r="AK52" s="178"/>
      <c r="AL52" s="178"/>
      <c r="AM52" s="178"/>
      <c r="AN52" s="178"/>
      <c r="AO52" s="183">
        <v>1</v>
      </c>
      <c r="AP52" s="178"/>
      <c r="AQ52" s="178"/>
      <c r="AR52" s="178"/>
      <c r="AS52" s="183">
        <v>89</v>
      </c>
      <c r="AT52" s="178"/>
      <c r="AU52" s="183">
        <v>2</v>
      </c>
      <c r="AV52" s="183">
        <v>16</v>
      </c>
      <c r="AW52" s="183">
        <v>2</v>
      </c>
      <c r="AX52" s="153">
        <f t="shared" si="5"/>
        <v>110</v>
      </c>
      <c r="AY52" s="153">
        <f t="shared" si="6"/>
        <v>110</v>
      </c>
      <c r="AZ52" s="81"/>
    </row>
    <row r="53" spans="1:52" s="80" customFormat="1">
      <c r="A53" s="110" t="s">
        <v>62</v>
      </c>
      <c r="B53" s="13"/>
      <c r="C53" s="13"/>
      <c r="D53" s="13"/>
      <c r="E53" s="13"/>
      <c r="F53" s="13"/>
      <c r="G53" s="13"/>
      <c r="H53" s="13"/>
      <c r="I53" s="13"/>
      <c r="J53" s="13"/>
      <c r="K53" s="13"/>
      <c r="L53" s="16"/>
      <c r="M53" s="13"/>
      <c r="N53" s="13"/>
      <c r="O53" s="15"/>
      <c r="P53" s="15"/>
      <c r="Q53" s="15"/>
      <c r="R53" s="13"/>
      <c r="S53" s="13"/>
      <c r="T53" s="13"/>
      <c r="U53" s="13"/>
      <c r="V53" s="13"/>
      <c r="W53" s="13"/>
      <c r="X53" s="13"/>
      <c r="Y53" s="13"/>
      <c r="Z53" s="16"/>
      <c r="AA53" s="13"/>
      <c r="AB53" s="8"/>
      <c r="AC53" s="177"/>
      <c r="AD53" s="183">
        <v>11</v>
      </c>
      <c r="AE53" s="182"/>
      <c r="AF53" s="169">
        <v>10</v>
      </c>
      <c r="AG53" s="182"/>
      <c r="AH53" s="178"/>
      <c r="AI53" s="178"/>
      <c r="AJ53" s="178"/>
      <c r="AK53" s="178"/>
      <c r="AL53" s="183">
        <v>11</v>
      </c>
      <c r="AM53" s="183">
        <v>3</v>
      </c>
      <c r="AN53" s="178"/>
      <c r="AO53" s="183">
        <v>21</v>
      </c>
      <c r="AP53" s="178"/>
      <c r="AQ53" s="178"/>
      <c r="AR53" s="178"/>
      <c r="AS53" s="178"/>
      <c r="AT53" s="178"/>
      <c r="AU53" s="183">
        <v>23</v>
      </c>
      <c r="AV53" s="178"/>
      <c r="AW53" s="178"/>
      <c r="AX53" s="153">
        <f t="shared" si="5"/>
        <v>79</v>
      </c>
      <c r="AY53" s="153">
        <f t="shared" si="6"/>
        <v>79</v>
      </c>
      <c r="AZ53" s="81"/>
    </row>
    <row r="54" spans="1:52" s="80" customFormat="1">
      <c r="A54" s="110" t="s">
        <v>63</v>
      </c>
      <c r="B54" s="13"/>
      <c r="C54" s="13"/>
      <c r="D54" s="13"/>
      <c r="E54" s="13"/>
      <c r="F54" s="169">
        <v>8</v>
      </c>
      <c r="G54" s="13"/>
      <c r="H54" s="13"/>
      <c r="I54" s="13"/>
      <c r="J54" s="13"/>
      <c r="K54" s="13"/>
      <c r="L54" s="74">
        <f>SUM(B54:K54)</f>
        <v>8</v>
      </c>
      <c r="M54" s="13"/>
      <c r="N54" s="13"/>
      <c r="O54" s="15"/>
      <c r="P54" s="15"/>
      <c r="Q54" s="15"/>
      <c r="R54" s="13"/>
      <c r="S54" s="13"/>
      <c r="T54" s="13"/>
      <c r="U54" s="13"/>
      <c r="V54" s="13"/>
      <c r="W54" s="13"/>
      <c r="X54" s="13"/>
      <c r="Y54" s="13"/>
      <c r="Z54" s="16"/>
      <c r="AA54" s="13"/>
      <c r="AB54" s="8"/>
      <c r="AC54" s="177"/>
      <c r="AD54" s="183">
        <v>34</v>
      </c>
      <c r="AE54" s="182"/>
      <c r="AF54" s="182"/>
      <c r="AG54" s="182"/>
      <c r="AH54" s="178"/>
      <c r="AI54" s="178"/>
      <c r="AJ54" s="178"/>
      <c r="AK54" s="178"/>
      <c r="AL54" s="183">
        <v>11</v>
      </c>
      <c r="AM54" s="183">
        <v>4</v>
      </c>
      <c r="AN54" s="178"/>
      <c r="AO54" s="183">
        <v>3</v>
      </c>
      <c r="AP54" s="183">
        <v>3</v>
      </c>
      <c r="AQ54" s="178"/>
      <c r="AR54" s="183">
        <v>3</v>
      </c>
      <c r="AS54" s="183">
        <v>15</v>
      </c>
      <c r="AT54" s="178"/>
      <c r="AU54" s="183">
        <v>2</v>
      </c>
      <c r="AV54" s="183">
        <v>4</v>
      </c>
      <c r="AW54" s="183">
        <v>4</v>
      </c>
      <c r="AX54" s="153">
        <f>SUM(AA54:AW54)</f>
        <v>83</v>
      </c>
      <c r="AY54" s="153">
        <f t="shared" ref="AY54:AY62" si="7">SUM(L54,Z54,AX54)</f>
        <v>91</v>
      </c>
      <c r="AZ54" s="81"/>
    </row>
    <row r="55" spans="1:52" s="80" customFormat="1">
      <c r="A55" s="110" t="s">
        <v>83</v>
      </c>
      <c r="B55" s="13"/>
      <c r="C55" s="13"/>
      <c r="D55" s="13"/>
      <c r="E55" s="13"/>
      <c r="F55" s="170"/>
      <c r="G55" s="13"/>
      <c r="H55" s="13"/>
      <c r="I55" s="13"/>
      <c r="J55" s="13"/>
      <c r="K55" s="13"/>
      <c r="L55" s="16"/>
      <c r="M55" s="13"/>
      <c r="N55" s="13"/>
      <c r="O55" s="15"/>
      <c r="P55" s="15"/>
      <c r="Q55" s="15"/>
      <c r="R55" s="13"/>
      <c r="S55" s="13"/>
      <c r="T55" s="13"/>
      <c r="U55" s="13"/>
      <c r="V55" s="13"/>
      <c r="W55" s="13"/>
      <c r="X55" s="13"/>
      <c r="Y55" s="13"/>
      <c r="Z55" s="16"/>
      <c r="AA55" s="13"/>
      <c r="AB55" s="8"/>
      <c r="AC55" s="177"/>
      <c r="AD55" s="178"/>
      <c r="AE55" s="182"/>
      <c r="AF55" s="182"/>
      <c r="AG55" s="182"/>
      <c r="AH55" s="178"/>
      <c r="AI55" s="178"/>
      <c r="AJ55" s="178"/>
      <c r="AK55" s="178"/>
      <c r="AL55" s="183">
        <v>1</v>
      </c>
      <c r="AM55" s="178"/>
      <c r="AN55" s="178"/>
      <c r="AO55" s="178"/>
      <c r="AP55" s="178"/>
      <c r="AQ55" s="178"/>
      <c r="AR55" s="178"/>
      <c r="AS55" s="178"/>
      <c r="AT55" s="178"/>
      <c r="AU55" s="178"/>
      <c r="AV55" s="178"/>
      <c r="AW55" s="178"/>
      <c r="AX55" s="153">
        <f>SUM(AA55:AW55)</f>
        <v>1</v>
      </c>
      <c r="AY55" s="153">
        <f t="shared" si="7"/>
        <v>1</v>
      </c>
      <c r="AZ55" s="81"/>
    </row>
    <row r="56" spans="1:52" s="80" customFormat="1">
      <c r="A56" s="110" t="s">
        <v>85</v>
      </c>
      <c r="B56" s="13"/>
      <c r="C56" s="13"/>
      <c r="D56" s="13"/>
      <c r="E56" s="13"/>
      <c r="F56" s="170"/>
      <c r="G56" s="13"/>
      <c r="H56" s="13"/>
      <c r="I56" s="13"/>
      <c r="J56" s="13"/>
      <c r="K56" s="13"/>
      <c r="L56" s="16"/>
      <c r="M56" s="13"/>
      <c r="N56" s="13"/>
      <c r="O56" s="15"/>
      <c r="P56" s="15"/>
      <c r="Q56" s="15"/>
      <c r="R56" s="13"/>
      <c r="S56" s="13"/>
      <c r="T56" s="13"/>
      <c r="U56" s="13"/>
      <c r="V56" s="13"/>
      <c r="W56" s="13"/>
      <c r="X56" s="13"/>
      <c r="Y56" s="13"/>
      <c r="Z56" s="16"/>
      <c r="AA56" s="13"/>
      <c r="AB56" s="8"/>
      <c r="AC56" s="177"/>
      <c r="AD56" s="178"/>
      <c r="AE56" s="182"/>
      <c r="AF56" s="182"/>
      <c r="AG56" s="182"/>
      <c r="AH56" s="178"/>
      <c r="AI56" s="178"/>
      <c r="AJ56" s="178"/>
      <c r="AK56" s="178"/>
      <c r="AL56" s="178"/>
      <c r="AM56" s="178"/>
      <c r="AN56" s="178"/>
      <c r="AO56" s="183">
        <v>2</v>
      </c>
      <c r="AP56" s="178"/>
      <c r="AQ56" s="178"/>
      <c r="AR56" s="178"/>
      <c r="AS56" s="178"/>
      <c r="AT56" s="178"/>
      <c r="AU56" s="178"/>
      <c r="AV56" s="178"/>
      <c r="AW56" s="178"/>
      <c r="AX56" s="153">
        <f t="shared" ref="AX56:AX62" si="8">SUM(AD56:AW56)</f>
        <v>2</v>
      </c>
      <c r="AY56" s="153">
        <f t="shared" si="7"/>
        <v>2</v>
      </c>
      <c r="AZ56" s="81"/>
    </row>
    <row r="57" spans="1:52" s="80" customFormat="1">
      <c r="A57" s="110" t="s">
        <v>68</v>
      </c>
      <c r="B57" s="13"/>
      <c r="C57" s="13"/>
      <c r="D57" s="13"/>
      <c r="E57" s="13"/>
      <c r="F57" s="170"/>
      <c r="G57" s="13"/>
      <c r="H57" s="13"/>
      <c r="I57" s="13"/>
      <c r="J57" s="13"/>
      <c r="K57" s="13"/>
      <c r="L57" s="16"/>
      <c r="M57" s="13"/>
      <c r="N57" s="13"/>
      <c r="O57" s="15"/>
      <c r="P57" s="15"/>
      <c r="Q57" s="15"/>
      <c r="R57" s="13"/>
      <c r="S57" s="13"/>
      <c r="T57" s="13"/>
      <c r="U57" s="13"/>
      <c r="V57" s="13"/>
      <c r="W57" s="13"/>
      <c r="X57" s="13"/>
      <c r="Y57" s="13"/>
      <c r="Z57" s="16"/>
      <c r="AA57" s="13"/>
      <c r="AB57" s="8"/>
      <c r="AC57" s="177"/>
      <c r="AD57" s="178"/>
      <c r="AE57" s="182"/>
      <c r="AF57" s="182"/>
      <c r="AG57" s="182"/>
      <c r="AH57" s="178"/>
      <c r="AI57" s="178"/>
      <c r="AJ57" s="178"/>
      <c r="AK57" s="178"/>
      <c r="AL57" s="178"/>
      <c r="AM57" s="178"/>
      <c r="AN57" s="178"/>
      <c r="AO57" s="178"/>
      <c r="AP57" s="178"/>
      <c r="AQ57" s="178"/>
      <c r="AR57" s="178"/>
      <c r="AS57" s="178"/>
      <c r="AT57" s="178"/>
      <c r="AU57" s="178"/>
      <c r="AV57" s="178"/>
      <c r="AW57" s="183">
        <v>2</v>
      </c>
      <c r="AX57" s="153">
        <f t="shared" si="8"/>
        <v>2</v>
      </c>
      <c r="AY57" s="153">
        <f t="shared" si="7"/>
        <v>2</v>
      </c>
      <c r="AZ57" s="81"/>
    </row>
    <row r="58" spans="1:52" s="80" customFormat="1">
      <c r="A58" s="111" t="s">
        <v>69</v>
      </c>
      <c r="B58" s="13"/>
      <c r="C58" s="13"/>
      <c r="D58" s="13"/>
      <c r="E58" s="13"/>
      <c r="F58" s="170"/>
      <c r="G58" s="13"/>
      <c r="H58" s="13"/>
      <c r="I58" s="13"/>
      <c r="J58" s="13"/>
      <c r="K58" s="13"/>
      <c r="L58" s="16"/>
      <c r="M58" s="13"/>
      <c r="N58" s="13"/>
      <c r="O58" s="15"/>
      <c r="P58" s="15"/>
      <c r="Q58" s="15"/>
      <c r="R58" s="13"/>
      <c r="S58" s="13"/>
      <c r="T58" s="13"/>
      <c r="U58" s="13"/>
      <c r="V58" s="13"/>
      <c r="W58" s="13"/>
      <c r="X58" s="13"/>
      <c r="Y58" s="13"/>
      <c r="Z58" s="16"/>
      <c r="AA58" s="13"/>
      <c r="AB58" s="8"/>
      <c r="AC58" s="177"/>
      <c r="AD58" s="178"/>
      <c r="AE58" s="182"/>
      <c r="AF58" s="182"/>
      <c r="AG58" s="182"/>
      <c r="AH58" s="183">
        <v>1</v>
      </c>
      <c r="AI58" s="178"/>
      <c r="AJ58" s="178"/>
      <c r="AK58" s="178"/>
      <c r="AL58" s="178"/>
      <c r="AM58" s="178"/>
      <c r="AN58" s="178"/>
      <c r="AO58" s="178"/>
      <c r="AP58" s="178"/>
      <c r="AQ58" s="178"/>
      <c r="AR58" s="178"/>
      <c r="AS58" s="178"/>
      <c r="AT58" s="178"/>
      <c r="AU58" s="178"/>
      <c r="AV58" s="178"/>
      <c r="AW58" s="183">
        <v>3</v>
      </c>
      <c r="AX58" s="153">
        <f t="shared" si="8"/>
        <v>4</v>
      </c>
      <c r="AY58" s="153">
        <f t="shared" si="7"/>
        <v>4</v>
      </c>
      <c r="AZ58" s="81"/>
    </row>
    <row r="59" spans="1:52" s="80" customFormat="1">
      <c r="A59" s="110" t="s">
        <v>70</v>
      </c>
      <c r="B59" s="13"/>
      <c r="C59" s="13"/>
      <c r="D59" s="13"/>
      <c r="E59" s="13"/>
      <c r="F59" s="170"/>
      <c r="G59" s="13"/>
      <c r="H59" s="13"/>
      <c r="I59" s="13"/>
      <c r="J59" s="13"/>
      <c r="K59" s="13"/>
      <c r="L59" s="16"/>
      <c r="M59" s="13"/>
      <c r="N59" s="13"/>
      <c r="O59" s="15"/>
      <c r="P59" s="15"/>
      <c r="Q59" s="15"/>
      <c r="R59" s="13"/>
      <c r="S59" s="13"/>
      <c r="T59" s="13"/>
      <c r="U59" s="13"/>
      <c r="V59" s="13"/>
      <c r="W59" s="13"/>
      <c r="X59" s="13"/>
      <c r="Y59" s="13"/>
      <c r="Z59" s="16"/>
      <c r="AA59" s="13"/>
      <c r="AB59" s="8"/>
      <c r="AC59" s="178"/>
      <c r="AD59" s="178"/>
      <c r="AE59" s="182"/>
      <c r="AF59" s="182"/>
      <c r="AG59" s="182"/>
      <c r="AH59" s="178"/>
      <c r="AI59" s="178"/>
      <c r="AJ59" s="178"/>
      <c r="AK59" s="178"/>
      <c r="AL59" s="178"/>
      <c r="AM59" s="178"/>
      <c r="AN59" s="178"/>
      <c r="AO59" s="178"/>
      <c r="AP59" s="178"/>
      <c r="AQ59" s="178"/>
      <c r="AR59" s="178"/>
      <c r="AS59" s="178"/>
      <c r="AT59" s="178"/>
      <c r="AU59" s="178"/>
      <c r="AV59" s="178"/>
      <c r="AW59" s="183">
        <v>1</v>
      </c>
      <c r="AX59" s="153">
        <f t="shared" si="8"/>
        <v>1</v>
      </c>
      <c r="AY59" s="153">
        <f t="shared" si="7"/>
        <v>1</v>
      </c>
      <c r="AZ59" s="81"/>
    </row>
    <row r="60" spans="1:52" s="80" customFormat="1">
      <c r="A60" s="110" t="s">
        <v>71</v>
      </c>
      <c r="B60" s="13"/>
      <c r="C60" s="13"/>
      <c r="D60" s="13"/>
      <c r="E60" s="13"/>
      <c r="F60" s="170"/>
      <c r="G60" s="13"/>
      <c r="H60" s="13"/>
      <c r="I60" s="13"/>
      <c r="J60" s="13"/>
      <c r="K60" s="13"/>
      <c r="L60" s="16"/>
      <c r="M60" s="13"/>
      <c r="N60" s="13"/>
      <c r="O60" s="15"/>
      <c r="P60" s="15"/>
      <c r="Q60" s="15"/>
      <c r="R60" s="13"/>
      <c r="S60" s="13"/>
      <c r="T60" s="13"/>
      <c r="U60" s="13"/>
      <c r="V60" s="13"/>
      <c r="W60" s="13"/>
      <c r="X60" s="13"/>
      <c r="Y60" s="13"/>
      <c r="Z60" s="16"/>
      <c r="AA60" s="13"/>
      <c r="AB60" s="8"/>
      <c r="AC60" s="178"/>
      <c r="AD60" s="178"/>
      <c r="AE60" s="182"/>
      <c r="AF60" s="182"/>
      <c r="AG60" s="182"/>
      <c r="AH60" s="178"/>
      <c r="AI60" s="178"/>
      <c r="AJ60" s="178"/>
      <c r="AK60" s="178"/>
      <c r="AL60" s="178"/>
      <c r="AM60" s="178"/>
      <c r="AN60" s="178"/>
      <c r="AO60" s="178"/>
      <c r="AP60" s="178"/>
      <c r="AQ60" s="178"/>
      <c r="AR60" s="178"/>
      <c r="AS60" s="178"/>
      <c r="AT60" s="178"/>
      <c r="AU60" s="178"/>
      <c r="AV60" s="178"/>
      <c r="AW60" s="183">
        <v>8</v>
      </c>
      <c r="AX60" s="153">
        <f t="shared" si="8"/>
        <v>8</v>
      </c>
      <c r="AY60" s="153">
        <f t="shared" si="7"/>
        <v>8</v>
      </c>
      <c r="AZ60" s="81"/>
    </row>
    <row r="61" spans="1:52" s="80" customFormat="1">
      <c r="A61" s="110" t="s">
        <v>81</v>
      </c>
      <c r="B61" s="13"/>
      <c r="C61" s="13"/>
      <c r="D61" s="13"/>
      <c r="E61" s="13"/>
      <c r="F61" s="170"/>
      <c r="G61" s="13"/>
      <c r="H61" s="13"/>
      <c r="I61" s="13"/>
      <c r="J61" s="13"/>
      <c r="K61" s="13"/>
      <c r="L61" s="16"/>
      <c r="M61" s="13"/>
      <c r="N61" s="13"/>
      <c r="O61" s="15"/>
      <c r="P61" s="15"/>
      <c r="Q61" s="15"/>
      <c r="R61" s="13"/>
      <c r="S61" s="13"/>
      <c r="T61" s="13"/>
      <c r="U61" s="13"/>
      <c r="V61" s="13"/>
      <c r="W61" s="13"/>
      <c r="X61" s="13"/>
      <c r="Y61" s="13"/>
      <c r="Z61" s="16"/>
      <c r="AA61" s="13"/>
      <c r="AB61" s="8"/>
      <c r="AC61" s="178"/>
      <c r="AD61" s="178"/>
      <c r="AE61" s="182"/>
      <c r="AF61" s="182"/>
      <c r="AG61" s="182"/>
      <c r="AH61" s="178"/>
      <c r="AI61" s="178"/>
      <c r="AJ61" s="178"/>
      <c r="AK61" s="178"/>
      <c r="AL61" s="178"/>
      <c r="AM61" s="178"/>
      <c r="AN61" s="178"/>
      <c r="AO61" s="178"/>
      <c r="AP61" s="178"/>
      <c r="AQ61" s="178"/>
      <c r="AR61" s="178"/>
      <c r="AS61" s="178"/>
      <c r="AT61" s="178"/>
      <c r="AU61" s="178"/>
      <c r="AV61" s="183">
        <v>4</v>
      </c>
      <c r="AW61" s="178"/>
      <c r="AX61" s="153">
        <f t="shared" si="8"/>
        <v>4</v>
      </c>
      <c r="AY61" s="153">
        <f t="shared" si="7"/>
        <v>4</v>
      </c>
      <c r="AZ61" s="81"/>
    </row>
    <row r="62" spans="1:52" s="80" customFormat="1">
      <c r="A62" s="108" t="s">
        <v>82</v>
      </c>
      <c r="B62" s="13"/>
      <c r="C62" s="13"/>
      <c r="D62" s="13"/>
      <c r="E62" s="13"/>
      <c r="F62" s="170"/>
      <c r="G62" s="13"/>
      <c r="H62" s="13"/>
      <c r="I62" s="13"/>
      <c r="J62" s="13"/>
      <c r="K62" s="13"/>
      <c r="L62" s="16"/>
      <c r="M62" s="13"/>
      <c r="N62" s="13"/>
      <c r="O62" s="15"/>
      <c r="P62" s="15"/>
      <c r="Q62" s="15"/>
      <c r="R62" s="13"/>
      <c r="S62" s="13"/>
      <c r="T62" s="13"/>
      <c r="U62" s="13"/>
      <c r="V62" s="13"/>
      <c r="W62" s="13"/>
      <c r="X62" s="13"/>
      <c r="Y62" s="13"/>
      <c r="Z62" s="16"/>
      <c r="AA62" s="13"/>
      <c r="AB62" s="8"/>
      <c r="AC62" s="177"/>
      <c r="AD62" s="184">
        <v>6</v>
      </c>
      <c r="AE62" s="170"/>
      <c r="AF62" s="170"/>
      <c r="AG62" s="170"/>
      <c r="AH62" s="177"/>
      <c r="AI62" s="177"/>
      <c r="AJ62" s="177"/>
      <c r="AK62" s="177"/>
      <c r="AL62" s="177"/>
      <c r="AM62" s="177"/>
      <c r="AN62" s="177"/>
      <c r="AO62" s="177"/>
      <c r="AP62" s="177"/>
      <c r="AQ62" s="177"/>
      <c r="AR62" s="177"/>
      <c r="AS62" s="177"/>
      <c r="AT62" s="177"/>
      <c r="AU62" s="177"/>
      <c r="AV62" s="177"/>
      <c r="AW62" s="177"/>
      <c r="AX62" s="154">
        <f t="shared" si="8"/>
        <v>6</v>
      </c>
      <c r="AY62" s="154">
        <f t="shared" si="7"/>
        <v>6</v>
      </c>
      <c r="AZ62" s="81"/>
    </row>
    <row r="63" spans="1:52" s="80" customFormat="1">
      <c r="A63" s="15"/>
      <c r="B63" s="13"/>
      <c r="C63" s="13"/>
      <c r="D63" s="13"/>
      <c r="E63" s="13"/>
      <c r="F63" s="170"/>
      <c r="G63" s="13"/>
      <c r="H63" s="13"/>
      <c r="I63" s="13"/>
      <c r="J63" s="13"/>
      <c r="K63" s="13"/>
      <c r="L63" s="16"/>
      <c r="M63" s="13"/>
      <c r="N63" s="13"/>
      <c r="O63" s="15"/>
      <c r="P63" s="15"/>
      <c r="Q63" s="15"/>
      <c r="R63" s="13"/>
      <c r="S63" s="13"/>
      <c r="T63" s="13"/>
      <c r="U63" s="13"/>
      <c r="V63" s="13"/>
      <c r="W63" s="13"/>
      <c r="X63" s="13"/>
      <c r="Y63" s="13"/>
      <c r="Z63" s="16"/>
      <c r="AA63" s="13"/>
      <c r="AB63" s="8"/>
      <c r="AC63" s="177"/>
      <c r="AD63" s="177"/>
      <c r="AE63" s="170"/>
      <c r="AF63" s="170"/>
      <c r="AG63" s="170"/>
      <c r="AH63" s="177"/>
      <c r="AI63" s="177"/>
      <c r="AJ63" s="177"/>
      <c r="AK63" s="177"/>
      <c r="AL63" s="177"/>
      <c r="AM63" s="177"/>
      <c r="AN63" s="177"/>
      <c r="AO63" s="177"/>
      <c r="AP63" s="177"/>
      <c r="AQ63" s="177"/>
      <c r="AR63" s="177"/>
      <c r="AS63" s="177"/>
      <c r="AT63" s="177"/>
      <c r="AU63" s="177"/>
      <c r="AV63" s="177"/>
      <c r="AW63" s="177"/>
      <c r="AX63" s="104"/>
      <c r="AY63" s="104"/>
      <c r="AZ63" s="81"/>
    </row>
    <row r="64" spans="1:52" s="80" customFormat="1">
      <c r="A64" s="206" t="s">
        <v>78</v>
      </c>
      <c r="B64" s="13"/>
      <c r="C64" s="13"/>
      <c r="D64" s="13"/>
      <c r="E64" s="13"/>
      <c r="F64" s="171">
        <v>43</v>
      </c>
      <c r="G64" s="13"/>
      <c r="H64" s="13"/>
      <c r="I64" s="13"/>
      <c r="J64" s="13"/>
      <c r="K64" s="13"/>
      <c r="L64" s="157">
        <f>SUM(B64:K64)</f>
        <v>43</v>
      </c>
      <c r="M64" s="13"/>
      <c r="N64" s="13"/>
      <c r="O64" s="15"/>
      <c r="P64" s="15"/>
      <c r="Q64" s="15"/>
      <c r="R64" s="13"/>
      <c r="S64" s="13"/>
      <c r="T64" s="13"/>
      <c r="U64" s="109">
        <v>84</v>
      </c>
      <c r="V64" s="13"/>
      <c r="W64" s="13"/>
      <c r="X64" s="13"/>
      <c r="Y64" s="13"/>
      <c r="Z64" s="157">
        <f>SUM(M64:Y64)</f>
        <v>84</v>
      </c>
      <c r="AA64" s="13"/>
      <c r="AB64" s="8"/>
      <c r="AC64" s="177"/>
      <c r="AD64" s="177"/>
      <c r="AE64" s="170"/>
      <c r="AF64" s="170"/>
      <c r="AG64" s="170"/>
      <c r="AH64" s="177"/>
      <c r="AI64" s="177"/>
      <c r="AJ64" s="177"/>
      <c r="AK64" s="177"/>
      <c r="AL64" s="177"/>
      <c r="AM64" s="177"/>
      <c r="AN64" s="177"/>
      <c r="AO64" s="177"/>
      <c r="AP64" s="177"/>
      <c r="AQ64" s="177"/>
      <c r="AR64" s="177"/>
      <c r="AS64" s="185">
        <v>300</v>
      </c>
      <c r="AT64" s="177"/>
      <c r="AU64" s="177"/>
      <c r="AV64" s="185">
        <v>300</v>
      </c>
      <c r="AW64" s="185">
        <v>38</v>
      </c>
      <c r="AX64" s="156">
        <f>SUM(AD64:AW64)</f>
        <v>638</v>
      </c>
      <c r="AY64" s="156">
        <f>SUM(L64,Z64,AX64)</f>
        <v>765</v>
      </c>
      <c r="AZ64" s="81"/>
    </row>
    <row r="65" spans="1:52" s="80" customFormat="1">
      <c r="A65" s="206"/>
      <c r="B65" s="13"/>
      <c r="C65" s="13"/>
      <c r="D65" s="13"/>
      <c r="E65" s="13"/>
      <c r="F65" s="13"/>
      <c r="G65" s="13"/>
      <c r="H65" s="13"/>
      <c r="I65" s="13"/>
      <c r="J65" s="13"/>
      <c r="K65" s="13"/>
      <c r="L65" s="16"/>
      <c r="M65" s="13"/>
      <c r="N65" s="13"/>
      <c r="O65" s="15"/>
      <c r="P65" s="15"/>
      <c r="Q65" s="15"/>
      <c r="R65" s="13"/>
      <c r="S65" s="13"/>
      <c r="T65" s="13"/>
      <c r="U65" s="13"/>
      <c r="V65" s="13"/>
      <c r="W65" s="13"/>
      <c r="X65" s="13"/>
      <c r="Y65" s="13"/>
      <c r="Z65" s="16"/>
      <c r="AA65" s="13"/>
      <c r="AB65" s="8"/>
      <c r="AC65" s="8"/>
      <c r="AD65" s="8"/>
      <c r="AE65" s="13"/>
      <c r="AF65" s="13"/>
      <c r="AG65" s="13"/>
      <c r="AH65" s="8"/>
      <c r="AI65" s="8"/>
      <c r="AJ65" s="8"/>
      <c r="AK65" s="8"/>
      <c r="AL65" s="8"/>
      <c r="AM65" s="8"/>
      <c r="AN65" s="8"/>
      <c r="AO65" s="8"/>
      <c r="AP65" s="8"/>
      <c r="AQ65" s="8"/>
      <c r="AR65" s="8"/>
      <c r="AS65" s="8"/>
      <c r="AT65" s="8"/>
      <c r="AU65" s="8"/>
      <c r="AV65" s="8"/>
      <c r="AW65" s="8"/>
      <c r="AX65" s="104"/>
      <c r="AY65" s="104"/>
      <c r="AZ65" s="81"/>
    </row>
    <row r="66" spans="1:52" s="80" customFormat="1">
      <c r="A66" s="15"/>
      <c r="B66" s="13"/>
      <c r="C66" s="13"/>
      <c r="D66" s="13"/>
      <c r="E66" s="13"/>
      <c r="F66" s="13"/>
      <c r="G66" s="13"/>
      <c r="H66" s="13"/>
      <c r="I66" s="13"/>
      <c r="J66" s="13"/>
      <c r="K66" s="13"/>
      <c r="L66" s="16"/>
      <c r="M66" s="13"/>
      <c r="N66" s="13"/>
      <c r="O66" s="15"/>
      <c r="P66" s="15"/>
      <c r="Q66" s="15"/>
      <c r="R66" s="13"/>
      <c r="S66" s="13"/>
      <c r="T66" s="13"/>
      <c r="U66" s="13"/>
      <c r="V66" s="13"/>
      <c r="W66" s="13"/>
      <c r="X66" s="13"/>
      <c r="Y66" s="13"/>
      <c r="Z66" s="16"/>
      <c r="AA66" s="13"/>
      <c r="AB66" s="8"/>
      <c r="AC66" s="8"/>
      <c r="AD66" s="8"/>
      <c r="AE66" s="13"/>
      <c r="AF66" s="13"/>
      <c r="AG66" s="13"/>
      <c r="AH66" s="8"/>
      <c r="AI66" s="8"/>
      <c r="AJ66" s="8"/>
      <c r="AK66" s="8"/>
      <c r="AL66" s="8"/>
      <c r="AM66" s="8"/>
      <c r="AN66" s="8"/>
      <c r="AO66" s="8"/>
      <c r="AP66" s="8"/>
      <c r="AQ66" s="8"/>
      <c r="AR66" s="8"/>
      <c r="AS66" s="8"/>
      <c r="AT66" s="8"/>
      <c r="AU66" s="8"/>
      <c r="AV66" s="8"/>
      <c r="AW66" s="8"/>
      <c r="AX66" s="13"/>
      <c r="AY66" s="13"/>
      <c r="AZ66" s="81"/>
    </row>
    <row r="67" spans="1:52" s="149" customFormat="1">
      <c r="A67" s="84"/>
      <c r="L67" s="82"/>
      <c r="O67" s="84"/>
      <c r="P67" s="84"/>
      <c r="Q67" s="84"/>
      <c r="Z67" s="82"/>
      <c r="AB67" s="81"/>
      <c r="AC67" s="81"/>
      <c r="AD67" s="81"/>
      <c r="AH67" s="81"/>
      <c r="AI67" s="81"/>
      <c r="AJ67" s="81"/>
      <c r="AK67" s="81"/>
      <c r="AL67" s="81"/>
      <c r="AM67" s="81"/>
      <c r="AN67" s="81"/>
      <c r="AO67" s="81"/>
      <c r="AP67" s="81"/>
      <c r="AQ67" s="81"/>
      <c r="AR67" s="81"/>
      <c r="AS67" s="81"/>
      <c r="AT67" s="81"/>
      <c r="AU67" s="81"/>
      <c r="AV67" s="81"/>
      <c r="AW67" s="81"/>
      <c r="AX67" s="104">
        <f>SUM(AX45,AX62)</f>
        <v>172</v>
      </c>
      <c r="AY67" s="104">
        <f>SUM(AY45:AY62)</f>
        <v>659</v>
      </c>
      <c r="AZ67" s="81"/>
    </row>
    <row r="68" spans="1:52" s="80" customFormat="1" ht="15" customHeight="1">
      <c r="A68"/>
      <c r="B68" s="86"/>
      <c r="C68" s="86"/>
      <c r="D68" s="86"/>
      <c r="E68" s="86"/>
      <c r="F68" s="239" t="s">
        <v>86</v>
      </c>
      <c r="G68" s="86"/>
      <c r="H68" s="86"/>
      <c r="I68" s="86"/>
      <c r="J68" s="86"/>
      <c r="K68" s="86"/>
      <c r="L68" s="88"/>
      <c r="M68" s="86"/>
      <c r="N68" s="86"/>
      <c r="O68"/>
      <c r="P68" s="221" t="s">
        <v>75</v>
      </c>
      <c r="Q68"/>
      <c r="R68" s="86"/>
      <c r="S68" s="145"/>
      <c r="T68" s="145"/>
      <c r="U68" s="221" t="s">
        <v>79</v>
      </c>
      <c r="V68" s="86"/>
      <c r="W68" s="86"/>
      <c r="X68" s="86"/>
      <c r="Y68" s="86"/>
      <c r="Z68" s="88"/>
      <c r="AA68" s="86"/>
      <c r="AB68" s="87"/>
      <c r="AC68" s="215" t="s">
        <v>75</v>
      </c>
      <c r="AD68" s="215" t="s">
        <v>75</v>
      </c>
      <c r="AE68" s="86"/>
      <c r="AF68" s="215" t="s">
        <v>75</v>
      </c>
      <c r="AH68" s="221" t="s">
        <v>77</v>
      </c>
      <c r="AI68" s="87"/>
      <c r="AJ68" s="87"/>
      <c r="AK68" s="215" t="s">
        <v>75</v>
      </c>
      <c r="AL68" s="215" t="s">
        <v>75</v>
      </c>
      <c r="AM68" s="215" t="s">
        <v>75</v>
      </c>
      <c r="AN68" s="87"/>
      <c r="AO68" s="221" t="s">
        <v>53</v>
      </c>
      <c r="AP68" s="221" t="s">
        <v>53</v>
      </c>
      <c r="AQ68" s="87"/>
      <c r="AR68" s="221" t="s">
        <v>76</v>
      </c>
      <c r="AS68" s="221" t="s">
        <v>72</v>
      </c>
      <c r="AT68" s="87"/>
      <c r="AU68" s="221" t="s">
        <v>73</v>
      </c>
      <c r="AV68" s="221" t="s">
        <v>72</v>
      </c>
      <c r="AW68" s="221" t="s">
        <v>74</v>
      </c>
      <c r="AX68" s="222" t="s">
        <v>202</v>
      </c>
      <c r="AY68" s="223"/>
      <c r="AZ68" s="81"/>
    </row>
    <row r="69" spans="1:52" s="80" customFormat="1">
      <c r="A69"/>
      <c r="B69" s="86"/>
      <c r="C69" s="86"/>
      <c r="D69" s="86"/>
      <c r="E69" s="86"/>
      <c r="F69" s="239"/>
      <c r="G69" s="86"/>
      <c r="H69" s="86"/>
      <c r="I69" s="86"/>
      <c r="J69" s="86"/>
      <c r="K69" s="86"/>
      <c r="L69" s="88"/>
      <c r="M69" s="86"/>
      <c r="N69" s="86"/>
      <c r="O69"/>
      <c r="P69" s="221"/>
      <c r="Q69"/>
      <c r="R69" s="86"/>
      <c r="S69" s="145"/>
      <c r="T69" s="145"/>
      <c r="U69" s="221"/>
      <c r="V69" s="86"/>
      <c r="W69" s="86"/>
      <c r="X69" s="86"/>
      <c r="Y69" s="86"/>
      <c r="Z69" s="88"/>
      <c r="AA69" s="86"/>
      <c r="AB69" s="87"/>
      <c r="AC69" s="215"/>
      <c r="AD69" s="215"/>
      <c r="AE69" s="86"/>
      <c r="AF69" s="215"/>
      <c r="AH69" s="221"/>
      <c r="AI69" s="87"/>
      <c r="AJ69" s="87"/>
      <c r="AK69" s="215"/>
      <c r="AL69" s="215"/>
      <c r="AM69" s="215"/>
      <c r="AN69" s="87"/>
      <c r="AO69" s="221"/>
      <c r="AP69" s="221"/>
      <c r="AQ69" s="87"/>
      <c r="AR69" s="221"/>
      <c r="AS69" s="221"/>
      <c r="AT69" s="87"/>
      <c r="AU69" s="221"/>
      <c r="AV69" s="221"/>
      <c r="AW69" s="221"/>
      <c r="AX69" s="224"/>
      <c r="AY69" s="225"/>
      <c r="AZ69" s="81"/>
    </row>
    <row r="70" spans="1:52" s="80" customFormat="1">
      <c r="A70"/>
      <c r="B70" s="86"/>
      <c r="C70" s="86"/>
      <c r="D70" s="86"/>
      <c r="E70" s="86"/>
      <c r="F70" s="239"/>
      <c r="G70" s="86"/>
      <c r="H70" s="86"/>
      <c r="I70" s="86"/>
      <c r="J70" s="86"/>
      <c r="K70" s="86"/>
      <c r="L70" s="88"/>
      <c r="M70" s="86"/>
      <c r="N70" s="86"/>
      <c r="O70"/>
      <c r="P70" s="221"/>
      <c r="Q70"/>
      <c r="R70" s="86"/>
      <c r="S70" s="145"/>
      <c r="T70" s="145"/>
      <c r="U70" s="221"/>
      <c r="V70" s="86"/>
      <c r="W70" s="86"/>
      <c r="X70" s="86"/>
      <c r="Y70" s="86"/>
      <c r="Z70" s="88"/>
      <c r="AA70" s="86"/>
      <c r="AB70" s="87"/>
      <c r="AC70" s="215"/>
      <c r="AD70" s="215"/>
      <c r="AE70" s="86"/>
      <c r="AF70" s="215"/>
      <c r="AH70" s="221"/>
      <c r="AI70" s="87"/>
      <c r="AJ70" s="87"/>
      <c r="AK70" s="215"/>
      <c r="AL70" s="215"/>
      <c r="AM70" s="215"/>
      <c r="AN70" s="87"/>
      <c r="AO70" s="221"/>
      <c r="AP70" s="221"/>
      <c r="AQ70" s="87"/>
      <c r="AR70" s="221"/>
      <c r="AS70" s="221"/>
      <c r="AT70" s="87"/>
      <c r="AU70" s="221"/>
      <c r="AV70" s="221"/>
      <c r="AW70" s="221"/>
      <c r="AX70" s="224"/>
      <c r="AY70" s="225"/>
      <c r="AZ70" s="81"/>
    </row>
    <row r="71" spans="1:52" s="80" customFormat="1" ht="14" customHeight="1">
      <c r="A71"/>
      <c r="B71" s="86"/>
      <c r="C71" s="86"/>
      <c r="D71" s="86"/>
      <c r="E71" s="86"/>
      <c r="F71" s="239"/>
      <c r="G71" s="86"/>
      <c r="H71" s="86"/>
      <c r="I71" s="86"/>
      <c r="J71" s="86"/>
      <c r="K71" s="86"/>
      <c r="L71" s="88"/>
      <c r="M71" s="86"/>
      <c r="N71" s="86"/>
      <c r="O71"/>
      <c r="P71" s="221"/>
      <c r="Q71"/>
      <c r="R71" s="86"/>
      <c r="S71" s="145"/>
      <c r="T71" s="145"/>
      <c r="U71" s="221"/>
      <c r="V71" s="86"/>
      <c r="W71" s="86"/>
      <c r="X71" s="86"/>
      <c r="Y71" s="86"/>
      <c r="Z71" s="88"/>
      <c r="AA71" s="86"/>
      <c r="AB71" s="87"/>
      <c r="AC71" s="215"/>
      <c r="AD71" s="215"/>
      <c r="AE71" s="86"/>
      <c r="AF71" s="215"/>
      <c r="AH71" s="221"/>
      <c r="AI71" s="87"/>
      <c r="AJ71" s="87"/>
      <c r="AK71" s="215"/>
      <c r="AL71" s="215"/>
      <c r="AM71" s="215"/>
      <c r="AN71" s="87"/>
      <c r="AO71" s="221"/>
      <c r="AP71" s="221"/>
      <c r="AQ71" s="87"/>
      <c r="AR71" s="221"/>
      <c r="AS71" s="221"/>
      <c r="AT71" s="87"/>
      <c r="AU71" s="221"/>
      <c r="AV71" s="221"/>
      <c r="AW71" s="221"/>
      <c r="AX71" s="224"/>
      <c r="AY71" s="225"/>
      <c r="AZ71" s="81"/>
    </row>
    <row r="72" spans="1:52" s="80" customFormat="1">
      <c r="A72"/>
      <c r="B72" s="86"/>
      <c r="C72" s="86"/>
      <c r="D72" s="86"/>
      <c r="E72" s="86"/>
      <c r="F72" s="239"/>
      <c r="G72" s="86"/>
      <c r="H72" s="86"/>
      <c r="I72" s="86"/>
      <c r="J72" s="86"/>
      <c r="K72" s="86"/>
      <c r="L72" s="88"/>
      <c r="M72" s="86"/>
      <c r="N72" s="86"/>
      <c r="O72"/>
      <c r="P72" s="221"/>
      <c r="Q72"/>
      <c r="R72" s="86"/>
      <c r="S72" s="145"/>
      <c r="T72" s="145"/>
      <c r="U72" s="221"/>
      <c r="V72" s="86"/>
      <c r="W72" s="86"/>
      <c r="X72" s="86"/>
      <c r="Y72" s="86"/>
      <c r="Z72" s="88"/>
      <c r="AA72" s="86"/>
      <c r="AB72" s="87"/>
      <c r="AC72" s="215"/>
      <c r="AD72" s="215"/>
      <c r="AE72" s="86"/>
      <c r="AF72" s="215"/>
      <c r="AH72" s="221"/>
      <c r="AI72" s="87"/>
      <c r="AJ72" s="87"/>
      <c r="AK72" s="215"/>
      <c r="AL72" s="215"/>
      <c r="AM72" s="215"/>
      <c r="AN72" s="87"/>
      <c r="AO72" s="221"/>
      <c r="AP72" s="221"/>
      <c r="AQ72" s="87"/>
      <c r="AR72" s="221"/>
      <c r="AS72" s="221"/>
      <c r="AT72" s="87"/>
      <c r="AU72" s="221"/>
      <c r="AV72" s="221"/>
      <c r="AW72" s="221"/>
      <c r="AX72" s="224"/>
      <c r="AY72" s="225"/>
      <c r="AZ72" s="81"/>
    </row>
    <row r="73" spans="1:52" s="80" customFormat="1" ht="13" customHeight="1">
      <c r="A73"/>
      <c r="B73" s="86"/>
      <c r="C73" s="86"/>
      <c r="D73" s="86"/>
      <c r="E73" s="86"/>
      <c r="F73" s="239"/>
      <c r="G73" s="86"/>
      <c r="H73" s="86"/>
      <c r="I73" s="86"/>
      <c r="J73" s="86"/>
      <c r="K73" s="86"/>
      <c r="L73" s="88"/>
      <c r="M73" s="86"/>
      <c r="N73" s="86"/>
      <c r="O73"/>
      <c r="P73" s="221"/>
      <c r="Q73"/>
      <c r="R73" s="86"/>
      <c r="S73" s="145"/>
      <c r="T73" s="145"/>
      <c r="U73" s="221"/>
      <c r="V73" s="86"/>
      <c r="W73" s="86"/>
      <c r="X73" s="86"/>
      <c r="Y73" s="86"/>
      <c r="Z73" s="88"/>
      <c r="AA73" s="86"/>
      <c r="AB73" s="87"/>
      <c r="AC73" s="215"/>
      <c r="AD73" s="215"/>
      <c r="AE73" s="86"/>
      <c r="AF73" s="215"/>
      <c r="AH73" s="221"/>
      <c r="AI73" s="87"/>
      <c r="AJ73" s="87"/>
      <c r="AK73" s="215"/>
      <c r="AL73" s="215"/>
      <c r="AM73" s="215"/>
      <c r="AN73" s="87"/>
      <c r="AO73" s="221"/>
      <c r="AP73" s="221"/>
      <c r="AQ73" s="87"/>
      <c r="AR73" s="221"/>
      <c r="AS73" s="221"/>
      <c r="AT73" s="87"/>
      <c r="AU73" s="221"/>
      <c r="AV73" s="221"/>
      <c r="AW73" s="221"/>
      <c r="AX73" s="226"/>
      <c r="AY73" s="227"/>
      <c r="AZ73" s="81"/>
    </row>
    <row r="74" spans="1:52" s="80" customFormat="1" ht="15" customHeight="1">
      <c r="A74" s="113" t="s">
        <v>94</v>
      </c>
      <c r="B74" s="114"/>
      <c r="C74" s="238" t="s">
        <v>92</v>
      </c>
      <c r="D74" s="238"/>
      <c r="E74" s="238"/>
      <c r="F74" s="238"/>
      <c r="G74" s="238"/>
      <c r="H74" s="238"/>
      <c r="I74" s="238"/>
      <c r="J74" s="238"/>
      <c r="K74" s="229" t="s">
        <v>203</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1"/>
      <c r="AX74" s="89"/>
      <c r="AY74" s="89"/>
      <c r="AZ74" s="81"/>
    </row>
    <row r="75" spans="1:52" s="80" customFormat="1">
      <c r="A75"/>
      <c r="B75" s="115"/>
      <c r="C75" s="238"/>
      <c r="D75" s="238"/>
      <c r="E75" s="238"/>
      <c r="F75" s="238"/>
      <c r="G75" s="238"/>
      <c r="H75" s="238"/>
      <c r="I75" s="238"/>
      <c r="J75" s="238"/>
      <c r="K75" s="232"/>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4"/>
      <c r="AX75" s="89"/>
      <c r="AY75" s="89"/>
      <c r="AZ75" s="81"/>
    </row>
    <row r="76" spans="1:52" s="80" customFormat="1">
      <c r="A76"/>
      <c r="B76" s="116"/>
      <c r="C76" s="228" t="s">
        <v>87</v>
      </c>
      <c r="D76" s="228"/>
      <c r="E76" s="228"/>
      <c r="F76" s="228"/>
      <c r="G76" s="228"/>
      <c r="H76" s="228"/>
      <c r="I76" s="228"/>
      <c r="J76" s="86"/>
      <c r="K76" s="232"/>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4"/>
      <c r="AX76" s="89"/>
      <c r="AY76" s="89"/>
      <c r="AZ76" s="81"/>
    </row>
    <row r="77" spans="1:52" s="80" customFormat="1">
      <c r="A77"/>
      <c r="B77" s="120"/>
      <c r="C77" s="228" t="s">
        <v>88</v>
      </c>
      <c r="D77" s="228"/>
      <c r="E77" s="228"/>
      <c r="F77" s="228"/>
      <c r="G77" s="228"/>
      <c r="H77" s="228"/>
      <c r="I77" s="228"/>
      <c r="J77" s="86"/>
      <c r="K77" s="232"/>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4"/>
      <c r="AX77" s="89"/>
      <c r="AY77" s="89"/>
      <c r="AZ77" s="81"/>
    </row>
    <row r="78" spans="1:52" s="80" customFormat="1">
      <c r="A78"/>
      <c r="B78" s="117"/>
      <c r="C78" s="228" t="s">
        <v>89</v>
      </c>
      <c r="D78" s="228"/>
      <c r="E78" s="228"/>
      <c r="F78" s="228"/>
      <c r="G78" s="228"/>
      <c r="H78" s="228"/>
      <c r="I78" s="228"/>
      <c r="J78" s="86"/>
      <c r="K78" s="232"/>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4"/>
      <c r="AX78" s="89"/>
      <c r="AY78" s="89"/>
      <c r="AZ78" s="81"/>
    </row>
    <row r="79" spans="1:52" s="80" customFormat="1">
      <c r="A79"/>
      <c r="B79" s="118"/>
      <c r="C79" s="228" t="s">
        <v>90</v>
      </c>
      <c r="D79" s="228"/>
      <c r="E79" s="228"/>
      <c r="F79" s="228"/>
      <c r="G79" s="228"/>
      <c r="H79" s="228"/>
      <c r="I79" s="228"/>
      <c r="J79" s="86"/>
      <c r="K79" s="232"/>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4"/>
      <c r="AX79" s="89"/>
      <c r="AY79" s="89"/>
      <c r="AZ79" s="81"/>
    </row>
    <row r="80" spans="1:52" s="80" customFormat="1">
      <c r="A80"/>
      <c r="B80" s="119"/>
      <c r="C80" s="228" t="s">
        <v>91</v>
      </c>
      <c r="D80" s="228"/>
      <c r="E80" s="228"/>
      <c r="F80" s="228"/>
      <c r="G80" s="228"/>
      <c r="H80" s="228"/>
      <c r="I80" s="228"/>
      <c r="J80" s="86"/>
      <c r="K80" s="232"/>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4"/>
      <c r="AX80" s="89"/>
      <c r="AY80" s="89"/>
      <c r="AZ80" s="81"/>
    </row>
    <row r="81" spans="11:49">
      <c r="K81" s="232"/>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4"/>
    </row>
    <row r="82" spans="11:49">
      <c r="K82" s="232"/>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4"/>
    </row>
    <row r="83" spans="11:49">
      <c r="K83" s="232"/>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4"/>
    </row>
    <row r="84" spans="11:49">
      <c r="K84" s="232"/>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4"/>
    </row>
    <row r="85" spans="11:49">
      <c r="K85" s="232"/>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4"/>
    </row>
    <row r="86" spans="11:49" ht="34" customHeight="1">
      <c r="K86" s="235"/>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7"/>
    </row>
    <row r="87" spans="11:49">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row>
    <row r="88" spans="11:49">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row>
    <row r="89" spans="11:49">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row>
    <row r="90" spans="11:49">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row>
    <row r="91" spans="11:49">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row>
    <row r="92" spans="11:49">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row>
    <row r="93" spans="11:49">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row>
    <row r="94" spans="11:49">
      <c r="AF94" s="80"/>
    </row>
    <row r="95" spans="11:49">
      <c r="AF95" s="80"/>
    </row>
    <row r="96" spans="11:49">
      <c r="AF96" s="80"/>
    </row>
    <row r="97" spans="32:32">
      <c r="AF97" s="80"/>
    </row>
    <row r="98" spans="32:32">
      <c r="AF98" s="80"/>
    </row>
    <row r="99" spans="32:32">
      <c r="AF99" s="80"/>
    </row>
    <row r="100" spans="32:32">
      <c r="AF100" s="80"/>
    </row>
    <row r="101" spans="32:32">
      <c r="AF101" s="80"/>
    </row>
    <row r="102" spans="32:32">
      <c r="AF102" s="80"/>
    </row>
    <row r="103" spans="32:32">
      <c r="AF103" s="80"/>
    </row>
    <row r="104" spans="32:32">
      <c r="AF104" s="80"/>
    </row>
    <row r="105" spans="32:32">
      <c r="AF105" s="80"/>
    </row>
    <row r="106" spans="32:32">
      <c r="AF106" s="80"/>
    </row>
    <row r="107" spans="32:32">
      <c r="AF107" s="80"/>
    </row>
    <row r="108" spans="32:32">
      <c r="AF108" s="80"/>
    </row>
    <row r="109" spans="32:32">
      <c r="AF109" s="80"/>
    </row>
    <row r="110" spans="32:32">
      <c r="AF110" s="80"/>
    </row>
    <row r="111" spans="32:32">
      <c r="AF111" s="80"/>
    </row>
    <row r="112" spans="32:32">
      <c r="AF112" s="80"/>
    </row>
    <row r="113" spans="32:32">
      <c r="AF113" s="80"/>
    </row>
    <row r="114" spans="32:32">
      <c r="AF114" s="80"/>
    </row>
    <row r="115" spans="32:32">
      <c r="AF115" s="80"/>
    </row>
    <row r="116" spans="32:32">
      <c r="AF116" s="80"/>
    </row>
    <row r="117" spans="32:32">
      <c r="AF117" s="80"/>
    </row>
    <row r="118" spans="32:32">
      <c r="AF118" s="80"/>
    </row>
    <row r="119" spans="32:32">
      <c r="AF119" s="80"/>
    </row>
    <row r="120" spans="32:32">
      <c r="AF120" s="80"/>
    </row>
    <row r="121" spans="32:32">
      <c r="AF121" s="80"/>
    </row>
    <row r="122" spans="32:32">
      <c r="AF122" s="80"/>
    </row>
    <row r="123" spans="32:32">
      <c r="AF123" s="80"/>
    </row>
    <row r="124" spans="32:32">
      <c r="AF124" s="80"/>
    </row>
    <row r="125" spans="32:32">
      <c r="AF125" s="80"/>
    </row>
    <row r="126" spans="32:32">
      <c r="AF126" s="80"/>
    </row>
    <row r="127" spans="32:32">
      <c r="AF127" s="80"/>
    </row>
    <row r="128" spans="32:32">
      <c r="AF128" s="80"/>
    </row>
    <row r="129" spans="32:32">
      <c r="AF129" s="80"/>
    </row>
    <row r="130" spans="32:32">
      <c r="AF130" s="80"/>
    </row>
    <row r="131" spans="32:32">
      <c r="AF131" s="80"/>
    </row>
    <row r="132" spans="32:32">
      <c r="AF132" s="80"/>
    </row>
    <row r="133" spans="32:32">
      <c r="AF133" s="80"/>
    </row>
    <row r="134" spans="32:32">
      <c r="AF134" s="80"/>
    </row>
    <row r="135" spans="32:32">
      <c r="AF135" s="80"/>
    </row>
    <row r="136" spans="32:32">
      <c r="AF136" s="80"/>
    </row>
    <row r="137" spans="32:32">
      <c r="AF137" s="80"/>
    </row>
    <row r="138" spans="32:32">
      <c r="AF138" s="80"/>
    </row>
    <row r="139" spans="32:32">
      <c r="AF139" s="80"/>
    </row>
    <row r="140" spans="32:32">
      <c r="AF140" s="80"/>
    </row>
    <row r="141" spans="32:32">
      <c r="AF141" s="80"/>
    </row>
    <row r="142" spans="32:32">
      <c r="AF142" s="80"/>
    </row>
    <row r="143" spans="32:32">
      <c r="AF143" s="80"/>
    </row>
    <row r="144" spans="32:32">
      <c r="AF144" s="80"/>
    </row>
    <row r="145" spans="32:32">
      <c r="AF145" s="80"/>
    </row>
    <row r="146" spans="32:32">
      <c r="AF146" s="80"/>
    </row>
    <row r="147" spans="32:32">
      <c r="AF147" s="80"/>
    </row>
    <row r="148" spans="32:32">
      <c r="AF148" s="80"/>
    </row>
    <row r="149" spans="32:32">
      <c r="AF149" s="141"/>
    </row>
    <row r="150" spans="32:32">
      <c r="AF150" s="141"/>
    </row>
    <row r="151" spans="32:32">
      <c r="AF151" s="141"/>
    </row>
    <row r="152" spans="32:32">
      <c r="AF152" s="141"/>
    </row>
    <row r="153" spans="32:32">
      <c r="AF153" s="141"/>
    </row>
    <row r="154" spans="32:32">
      <c r="AF154" s="141"/>
    </row>
    <row r="155" spans="32:32">
      <c r="AF155" s="141"/>
    </row>
    <row r="156" spans="32:32">
      <c r="AF156" s="141"/>
    </row>
    <row r="157" spans="32:32">
      <c r="AF157" s="141"/>
    </row>
    <row r="158" spans="32:32">
      <c r="AF158" s="141"/>
    </row>
    <row r="159" spans="32:32">
      <c r="AF159" s="141"/>
    </row>
    <row r="160" spans="32:32">
      <c r="AF160" s="141"/>
    </row>
    <row r="161" spans="32:32">
      <c r="AF161" s="141"/>
    </row>
    <row r="162" spans="32:32">
      <c r="AF162" s="141"/>
    </row>
    <row r="163" spans="32:32">
      <c r="AF163" s="141"/>
    </row>
    <row r="164" spans="32:32">
      <c r="AF164" s="141"/>
    </row>
    <row r="165" spans="32:32">
      <c r="AF165" s="141"/>
    </row>
    <row r="166" spans="32:32">
      <c r="AF166" s="141"/>
    </row>
    <row r="167" spans="32:32">
      <c r="AF167" s="141"/>
    </row>
    <row r="168" spans="32:32">
      <c r="AF168" s="141"/>
    </row>
    <row r="169" spans="32:32">
      <c r="AF169" s="141"/>
    </row>
    <row r="170" spans="32:32">
      <c r="AF170" s="141"/>
    </row>
    <row r="171" spans="32:32">
      <c r="AF171" s="141"/>
    </row>
    <row r="172" spans="32:32">
      <c r="AF172" s="141"/>
    </row>
    <row r="173" spans="32:32">
      <c r="AF173" s="141"/>
    </row>
    <row r="174" spans="32:32">
      <c r="AF174" s="141"/>
    </row>
    <row r="175" spans="32:32">
      <c r="AF175" s="141"/>
    </row>
    <row r="176" spans="32:32">
      <c r="AF176" s="141"/>
    </row>
    <row r="177" spans="32:32">
      <c r="AF177" s="141"/>
    </row>
    <row r="178" spans="32:32">
      <c r="AF178" s="141"/>
    </row>
    <row r="179" spans="32:32">
      <c r="AF179" s="141"/>
    </row>
    <row r="180" spans="32:32">
      <c r="AF180" s="141"/>
    </row>
    <row r="181" spans="32:32">
      <c r="AF181" s="141"/>
    </row>
    <row r="182" spans="32:32">
      <c r="AF182" s="141"/>
    </row>
    <row r="183" spans="32:32">
      <c r="AF183" s="141"/>
    </row>
    <row r="184" spans="32:32">
      <c r="AF184" s="141"/>
    </row>
    <row r="185" spans="32:32">
      <c r="AF185" s="141"/>
    </row>
    <row r="186" spans="32:32">
      <c r="AF186" s="141"/>
    </row>
    <row r="187" spans="32:32">
      <c r="AF187" s="141"/>
    </row>
    <row r="188" spans="32:32">
      <c r="AF188" s="141"/>
    </row>
    <row r="189" spans="32:32">
      <c r="AF189" s="141"/>
    </row>
    <row r="190" spans="32:32">
      <c r="AF190" s="141"/>
    </row>
    <row r="191" spans="32:32">
      <c r="AF191" s="141"/>
    </row>
    <row r="192" spans="32:32">
      <c r="AF192" s="141"/>
    </row>
    <row r="193" spans="32:32">
      <c r="AF193" s="141"/>
    </row>
    <row r="194" spans="32:32">
      <c r="AF194" s="141"/>
    </row>
    <row r="195" spans="32:32">
      <c r="AF195" s="141"/>
    </row>
    <row r="196" spans="32:32">
      <c r="AF196" s="141"/>
    </row>
    <row r="197" spans="32:32">
      <c r="AF197" s="141"/>
    </row>
    <row r="198" spans="32:32">
      <c r="AF198" s="141"/>
    </row>
    <row r="199" spans="32:32">
      <c r="AF199" s="141"/>
    </row>
    <row r="200" spans="32:32">
      <c r="AF200" s="141"/>
    </row>
    <row r="201" spans="32:32">
      <c r="AF201" s="141"/>
    </row>
    <row r="202" spans="32:32">
      <c r="AF202" s="141"/>
    </row>
    <row r="203" spans="32:32">
      <c r="AF203" s="141"/>
    </row>
    <row r="204" spans="32:32">
      <c r="AF204" s="141"/>
    </row>
    <row r="205" spans="32:32">
      <c r="AF205" s="141"/>
    </row>
    <row r="206" spans="32:32">
      <c r="AF206" s="141"/>
    </row>
    <row r="207" spans="32:32">
      <c r="AF207" s="141"/>
    </row>
    <row r="208" spans="32:32">
      <c r="AF208" s="141"/>
    </row>
    <row r="209" spans="32:32">
      <c r="AF209" s="141"/>
    </row>
    <row r="210" spans="32:32">
      <c r="AF210" s="141"/>
    </row>
    <row r="211" spans="32:32">
      <c r="AF211" s="141"/>
    </row>
    <row r="212" spans="32:32">
      <c r="AF212" s="141"/>
    </row>
    <row r="213" spans="32:32">
      <c r="AF213" s="141"/>
    </row>
    <row r="214" spans="32:32">
      <c r="AF214" s="141"/>
    </row>
    <row r="215" spans="32:32">
      <c r="AF215" s="141"/>
    </row>
    <row r="216" spans="32:32">
      <c r="AF216" s="141"/>
    </row>
    <row r="217" spans="32:32">
      <c r="AF217" s="141"/>
    </row>
    <row r="218" spans="32:32">
      <c r="AF218" s="141"/>
    </row>
    <row r="219" spans="32:32">
      <c r="AF219" s="141"/>
    </row>
    <row r="220" spans="32:32">
      <c r="AF220" s="141"/>
    </row>
    <row r="221" spans="32:32">
      <c r="AF221" s="141"/>
    </row>
    <row r="222" spans="32:32">
      <c r="AF222" s="141"/>
    </row>
    <row r="223" spans="32:32">
      <c r="AF223" s="141"/>
    </row>
    <row r="224" spans="32:32">
      <c r="AF224" s="141"/>
    </row>
    <row r="225" spans="32:32">
      <c r="AF225" s="141"/>
    </row>
    <row r="226" spans="32:32">
      <c r="AF226" s="141"/>
    </row>
    <row r="227" spans="32:32">
      <c r="AF227" s="141"/>
    </row>
    <row r="228" spans="32:32">
      <c r="AF228" s="141"/>
    </row>
    <row r="229" spans="32:32">
      <c r="AF229" s="141"/>
    </row>
    <row r="230" spans="32:32">
      <c r="AF230" s="141"/>
    </row>
    <row r="231" spans="32:32">
      <c r="AF231" s="141"/>
    </row>
    <row r="232" spans="32:32">
      <c r="AF232" s="141"/>
    </row>
    <row r="233" spans="32:32">
      <c r="AF233" s="141"/>
    </row>
    <row r="234" spans="32:32">
      <c r="AF234" s="141"/>
    </row>
    <row r="235" spans="32:32">
      <c r="AF235" s="141"/>
    </row>
    <row r="236" spans="32:32">
      <c r="AF236" s="141"/>
    </row>
    <row r="237" spans="32:32">
      <c r="AF237" s="141"/>
    </row>
    <row r="238" spans="32:32">
      <c r="AF238" s="141"/>
    </row>
    <row r="239" spans="32:32">
      <c r="AF239" s="141"/>
    </row>
    <row r="240" spans="32:32">
      <c r="AF240" s="141"/>
    </row>
    <row r="241" spans="32:32">
      <c r="AF241" s="141"/>
    </row>
    <row r="242" spans="32:32">
      <c r="AF242" s="141"/>
    </row>
    <row r="243" spans="32:32">
      <c r="AF243" s="141"/>
    </row>
    <row r="244" spans="32:32">
      <c r="AF244" s="141"/>
    </row>
    <row r="245" spans="32:32">
      <c r="AF245" s="141"/>
    </row>
    <row r="246" spans="32:32">
      <c r="AF246" s="141"/>
    </row>
    <row r="247" spans="32:32">
      <c r="AF247" s="141"/>
    </row>
    <row r="248" spans="32:32">
      <c r="AF248" s="141"/>
    </row>
    <row r="249" spans="32:32">
      <c r="AF249" s="141"/>
    </row>
    <row r="250" spans="32:32">
      <c r="AF250" s="141"/>
    </row>
    <row r="251" spans="32:32">
      <c r="AF251" s="141"/>
    </row>
    <row r="252" spans="32:32">
      <c r="AF252" s="141"/>
    </row>
    <row r="253" spans="32:32">
      <c r="AF253" s="141"/>
    </row>
    <row r="254" spans="32:32">
      <c r="AF254" s="141"/>
    </row>
    <row r="255" spans="32:32">
      <c r="AF255" s="141"/>
    </row>
    <row r="256" spans="32:32">
      <c r="AF256" s="141"/>
    </row>
    <row r="257" spans="32:32">
      <c r="AF257" s="141"/>
    </row>
    <row r="258" spans="32:32">
      <c r="AF258" s="141"/>
    </row>
    <row r="259" spans="32:32">
      <c r="AF259" s="141"/>
    </row>
    <row r="260" spans="32:32">
      <c r="AF260" s="141"/>
    </row>
    <row r="261" spans="32:32">
      <c r="AF261" s="141"/>
    </row>
    <row r="262" spans="32:32">
      <c r="AF262" s="141"/>
    </row>
    <row r="263" spans="32:32">
      <c r="AF263" s="141"/>
    </row>
    <row r="264" spans="32:32">
      <c r="AF264" s="141"/>
    </row>
    <row r="265" spans="32:32">
      <c r="AF265" s="141"/>
    </row>
    <row r="266" spans="32:32">
      <c r="AF266" s="141"/>
    </row>
    <row r="267" spans="32:32">
      <c r="AF267" s="141"/>
    </row>
    <row r="268" spans="32:32">
      <c r="AF268" s="141"/>
    </row>
    <row r="269" spans="32:32">
      <c r="AF269" s="141"/>
    </row>
    <row r="270" spans="32:32">
      <c r="AF270" s="141"/>
    </row>
    <row r="271" spans="32:32">
      <c r="AF271" s="141"/>
    </row>
    <row r="272" spans="32:32">
      <c r="AF272" s="141"/>
    </row>
    <row r="273" spans="32:32">
      <c r="AF273" s="141"/>
    </row>
    <row r="274" spans="32:32">
      <c r="AF274" s="141"/>
    </row>
    <row r="275" spans="32:32">
      <c r="AF275" s="141"/>
    </row>
    <row r="276" spans="32:32">
      <c r="AF276" s="141"/>
    </row>
    <row r="277" spans="32:32">
      <c r="AF277" s="141"/>
    </row>
    <row r="278" spans="32:32">
      <c r="AF278" s="141"/>
    </row>
    <row r="279" spans="32:32">
      <c r="AF279" s="141"/>
    </row>
    <row r="280" spans="32:32">
      <c r="AF280" s="141"/>
    </row>
    <row r="281" spans="32:32">
      <c r="AF281" s="141"/>
    </row>
    <row r="282" spans="32:32">
      <c r="AF282" s="141"/>
    </row>
    <row r="283" spans="32:32">
      <c r="AF283" s="141"/>
    </row>
    <row r="284" spans="32:32">
      <c r="AF284" s="141"/>
    </row>
    <row r="285" spans="32:32">
      <c r="AF285" s="141"/>
    </row>
    <row r="286" spans="32:32">
      <c r="AF286" s="141"/>
    </row>
    <row r="287" spans="32:32">
      <c r="AF287" s="141"/>
    </row>
    <row r="288" spans="32:32">
      <c r="AF288" s="141"/>
    </row>
    <row r="289" spans="32:32">
      <c r="AF289" s="141"/>
    </row>
    <row r="290" spans="32:32">
      <c r="AF290" s="141"/>
    </row>
    <row r="291" spans="32:32">
      <c r="AF291" s="141"/>
    </row>
    <row r="292" spans="32:32">
      <c r="AF292" s="141"/>
    </row>
    <row r="293" spans="32:32">
      <c r="AF293" s="141"/>
    </row>
    <row r="294" spans="32:32">
      <c r="AF294" s="141"/>
    </row>
    <row r="295" spans="32:32">
      <c r="AF295" s="141"/>
    </row>
    <row r="296" spans="32:32">
      <c r="AF296" s="141"/>
    </row>
    <row r="297" spans="32:32">
      <c r="AF297" s="141"/>
    </row>
    <row r="298" spans="32:32">
      <c r="AF298" s="141"/>
    </row>
    <row r="299" spans="32:32">
      <c r="AF299" s="141"/>
    </row>
    <row r="300" spans="32:32">
      <c r="AF300" s="141"/>
    </row>
    <row r="301" spans="32:32">
      <c r="AF301" s="141"/>
    </row>
    <row r="302" spans="32:32">
      <c r="AF302" s="141"/>
    </row>
    <row r="303" spans="32:32">
      <c r="AF303" s="141"/>
    </row>
    <row r="304" spans="32:32">
      <c r="AF304" s="141"/>
    </row>
    <row r="305" spans="32:32">
      <c r="AF305" s="141"/>
    </row>
    <row r="306" spans="32:32">
      <c r="AF306" s="141"/>
    </row>
    <row r="307" spans="32:32">
      <c r="AF307" s="141"/>
    </row>
    <row r="308" spans="32:32">
      <c r="AF308" s="141"/>
    </row>
    <row r="309" spans="32:32">
      <c r="AF309" s="141"/>
    </row>
    <row r="310" spans="32:32">
      <c r="AF310" s="141"/>
    </row>
    <row r="311" spans="32:32">
      <c r="AF311" s="141"/>
    </row>
    <row r="312" spans="32:32">
      <c r="AF312" s="141"/>
    </row>
    <row r="313" spans="32:32">
      <c r="AF313" s="141"/>
    </row>
    <row r="314" spans="32:32">
      <c r="AF314" s="141"/>
    </row>
    <row r="315" spans="32:32">
      <c r="AF315" s="141"/>
    </row>
    <row r="316" spans="32:32">
      <c r="AF316" s="141"/>
    </row>
    <row r="317" spans="32:32">
      <c r="AF317" s="141"/>
    </row>
    <row r="318" spans="32:32">
      <c r="AF318" s="141"/>
    </row>
    <row r="319" spans="32:32">
      <c r="AF319" s="141"/>
    </row>
    <row r="320" spans="32:32">
      <c r="AF320" s="141"/>
    </row>
    <row r="321" spans="32:32">
      <c r="AF321" s="141"/>
    </row>
    <row r="322" spans="32:32">
      <c r="AF322" s="141"/>
    </row>
    <row r="323" spans="32:32">
      <c r="AF323" s="141"/>
    </row>
    <row r="324" spans="32:32">
      <c r="AF324" s="141"/>
    </row>
    <row r="325" spans="32:32">
      <c r="AF325" s="141"/>
    </row>
    <row r="326" spans="32:32">
      <c r="AF326" s="141"/>
    </row>
    <row r="327" spans="32:32">
      <c r="AF327" s="141"/>
    </row>
    <row r="328" spans="32:32">
      <c r="AF328" s="141"/>
    </row>
    <row r="329" spans="32:32">
      <c r="AF329" s="141"/>
    </row>
    <row r="330" spans="32:32">
      <c r="AF330" s="141"/>
    </row>
    <row r="331" spans="32:32">
      <c r="AF331" s="141"/>
    </row>
    <row r="332" spans="32:32">
      <c r="AF332" s="141"/>
    </row>
    <row r="333" spans="32:32">
      <c r="AF333" s="141"/>
    </row>
    <row r="334" spans="32:32">
      <c r="AF334" s="141"/>
    </row>
    <row r="335" spans="32:32">
      <c r="AF335" s="141"/>
    </row>
    <row r="336" spans="32:32">
      <c r="AF336" s="141"/>
    </row>
    <row r="337" spans="32:32">
      <c r="AF337" s="141"/>
    </row>
    <row r="338" spans="32:32">
      <c r="AF338" s="141"/>
    </row>
    <row r="339" spans="32:32">
      <c r="AF339" s="141"/>
    </row>
    <row r="340" spans="32:32">
      <c r="AF340" s="141"/>
    </row>
    <row r="341" spans="32:32">
      <c r="AF341" s="141"/>
    </row>
    <row r="342" spans="32:32">
      <c r="AF342" s="141"/>
    </row>
    <row r="343" spans="32:32">
      <c r="AF343" s="141"/>
    </row>
    <row r="344" spans="32:32">
      <c r="AF344" s="141"/>
    </row>
    <row r="345" spans="32:32">
      <c r="AF345" s="141"/>
    </row>
    <row r="346" spans="32:32">
      <c r="AF346" s="141"/>
    </row>
    <row r="347" spans="32:32">
      <c r="AF347" s="141"/>
    </row>
    <row r="348" spans="32:32">
      <c r="AF348" s="141"/>
    </row>
    <row r="349" spans="32:32">
      <c r="AF349" s="141"/>
    </row>
    <row r="350" spans="32:32">
      <c r="AF350" s="141"/>
    </row>
    <row r="351" spans="32:32">
      <c r="AF351" s="141"/>
    </row>
    <row r="352" spans="32:32">
      <c r="AF352" s="141"/>
    </row>
    <row r="353" spans="32:32">
      <c r="AF353" s="141"/>
    </row>
    <row r="354" spans="32:32">
      <c r="AF354" s="141"/>
    </row>
    <row r="355" spans="32:32">
      <c r="AF355" s="141"/>
    </row>
    <row r="356" spans="32:32">
      <c r="AF356" s="141"/>
    </row>
    <row r="357" spans="32:32">
      <c r="AF357" s="141"/>
    </row>
    <row r="358" spans="32:32">
      <c r="AF358" s="141"/>
    </row>
    <row r="359" spans="32:32">
      <c r="AF359" s="141"/>
    </row>
  </sheetData>
  <mergeCells count="60">
    <mergeCell ref="AX68:AY73"/>
    <mergeCell ref="AH68:AH73"/>
    <mergeCell ref="C77:I77"/>
    <mergeCell ref="K74:AW86"/>
    <mergeCell ref="AW68:AW73"/>
    <mergeCell ref="C78:I78"/>
    <mergeCell ref="C79:I79"/>
    <mergeCell ref="C80:I80"/>
    <mergeCell ref="C74:J75"/>
    <mergeCell ref="C76:I76"/>
    <mergeCell ref="P68:P73"/>
    <mergeCell ref="F68:F73"/>
    <mergeCell ref="A5:AY5"/>
    <mergeCell ref="A44:AY44"/>
    <mergeCell ref="AV68:AV73"/>
    <mergeCell ref="U68:U73"/>
    <mergeCell ref="AC68:AC73"/>
    <mergeCell ref="AD68:AD73"/>
    <mergeCell ref="AK68:AK73"/>
    <mergeCell ref="AL68:AL73"/>
    <mergeCell ref="AM68:AM73"/>
    <mergeCell ref="AO68:AO73"/>
    <mergeCell ref="AP68:AP73"/>
    <mergeCell ref="AU68:AU73"/>
    <mergeCell ref="AS68:AS73"/>
    <mergeCell ref="S31:S33"/>
    <mergeCell ref="AF68:AF73"/>
    <mergeCell ref="AR68:AR73"/>
    <mergeCell ref="AA4:AB4"/>
    <mergeCell ref="AE4:AG4"/>
    <mergeCell ref="AC4:AD4"/>
    <mergeCell ref="A64:A65"/>
    <mergeCell ref="L35:AY43"/>
    <mergeCell ref="C36:K36"/>
    <mergeCell ref="C35:K35"/>
    <mergeCell ref="C38:K38"/>
    <mergeCell ref="C37:K37"/>
    <mergeCell ref="C39:K39"/>
    <mergeCell ref="C40:K40"/>
    <mergeCell ref="H31:H33"/>
    <mergeCell ref="I31:I33"/>
    <mergeCell ref="Q31:Q33"/>
    <mergeCell ref="V31:V33"/>
    <mergeCell ref="A34:AY34"/>
    <mergeCell ref="A1:AY1"/>
    <mergeCell ref="L2:L4"/>
    <mergeCell ref="Z2:Z4"/>
    <mergeCell ref="AX2:AX4"/>
    <mergeCell ref="AY2:AY4"/>
    <mergeCell ref="B3:K3"/>
    <mergeCell ref="M3:Y3"/>
    <mergeCell ref="AA3:AW3"/>
    <mergeCell ref="B4:D4"/>
    <mergeCell ref="H4:K4"/>
    <mergeCell ref="AR4:AS4"/>
    <mergeCell ref="AJ4:AP4"/>
    <mergeCell ref="P4:V4"/>
    <mergeCell ref="F4:G4"/>
    <mergeCell ref="AT4:AW4"/>
    <mergeCell ref="W4:Y4"/>
  </mergeCells>
  <phoneticPr fontId="14" type="noConversion"/>
  <printOptions horizontalCentered="1" verticalCentered="1"/>
  <pageMargins left="0" right="0" top="0" bottom="0" header="0" footer="0.5"/>
  <pageSetup paperSize="9" scale="71" fitToHeight="0" orientation="landscape" horizontalDpi="4294967292" verticalDpi="4294967292"/>
  <rowBreaks count="1" manualBreakCount="1">
    <brk id="38" max="52" man="1"/>
  </rowBreaks>
  <extLst>
    <ext xmlns:mx="http://schemas.microsoft.com/office/mac/excel/2008/main" uri="{64002731-A6B0-56B0-2670-7721B7C09600}">
      <mx:PLV Mode="0" OnePage="0" WScale="96"/>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topLeftCell="A10" workbookViewId="0">
      <selection activeCell="E6" sqref="E6"/>
    </sheetView>
  </sheetViews>
  <sheetFormatPr baseColWidth="10" defaultColWidth="11" defaultRowHeight="15" x14ac:dyDescent="0"/>
  <cols>
    <col min="1" max="1" width="8.1640625" style="292" customWidth="1"/>
    <col min="2" max="2" width="7.33203125" style="292" customWidth="1"/>
    <col min="3" max="3" width="11" style="292"/>
    <col min="4" max="4" width="7.6640625" style="292" customWidth="1"/>
    <col min="5" max="5" width="11" style="292"/>
    <col min="6" max="6" width="12.6640625" style="293" customWidth="1"/>
    <col min="7" max="7" width="61.33203125" style="292" customWidth="1"/>
    <col min="8" max="8" width="11" style="292"/>
    <col min="9" max="16384" width="11" style="256"/>
  </cols>
  <sheetData>
    <row r="1" spans="1:8" ht="28" customHeight="1">
      <c r="A1" s="188" t="s">
        <v>168</v>
      </c>
      <c r="B1" s="189"/>
      <c r="C1" s="189"/>
      <c r="D1" s="189"/>
      <c r="E1" s="189"/>
      <c r="F1" s="189"/>
      <c r="G1" s="189"/>
      <c r="H1" s="190"/>
    </row>
    <row r="2" spans="1:8" ht="25" customHeight="1">
      <c r="A2" s="257" t="s">
        <v>161</v>
      </c>
      <c r="B2" s="257" t="s">
        <v>160</v>
      </c>
      <c r="C2" s="258" t="s">
        <v>159</v>
      </c>
      <c r="D2" s="258"/>
      <c r="E2" s="258"/>
      <c r="F2" s="259"/>
      <c r="G2" s="260" t="s">
        <v>158</v>
      </c>
      <c r="H2" s="261" t="s">
        <v>157</v>
      </c>
    </row>
    <row r="3" spans="1:8" ht="24" customHeight="1">
      <c r="A3" s="257"/>
      <c r="B3" s="257"/>
      <c r="C3" s="262" t="s">
        <v>156</v>
      </c>
      <c r="D3" s="262" t="s">
        <v>155</v>
      </c>
      <c r="E3" s="262" t="s">
        <v>154</v>
      </c>
      <c r="F3" s="263" t="s">
        <v>153</v>
      </c>
      <c r="G3" s="260"/>
      <c r="H3" s="261"/>
    </row>
    <row r="4" spans="1:8" ht="32" customHeight="1">
      <c r="A4" s="257" t="s">
        <v>147</v>
      </c>
      <c r="B4" s="257">
        <v>1204</v>
      </c>
      <c r="C4" s="262" t="s">
        <v>122</v>
      </c>
      <c r="D4" s="262">
        <v>4</v>
      </c>
      <c r="E4" s="262">
        <v>2.2639999999999998</v>
      </c>
      <c r="F4" s="258" t="s">
        <v>152</v>
      </c>
      <c r="G4" s="258" t="s">
        <v>205</v>
      </c>
      <c r="H4" s="264" t="s">
        <v>150</v>
      </c>
    </row>
    <row r="5" spans="1:8" ht="59" customHeight="1">
      <c r="A5" s="257"/>
      <c r="B5" s="257"/>
      <c r="C5" s="262" t="s">
        <v>206</v>
      </c>
      <c r="D5" s="262">
        <v>2</v>
      </c>
      <c r="E5" s="262">
        <v>0.38900000000000001</v>
      </c>
      <c r="F5" s="258"/>
      <c r="G5" s="258"/>
      <c r="H5" s="265"/>
    </row>
    <row r="6" spans="1:8" ht="79" customHeight="1">
      <c r="A6" s="257"/>
      <c r="B6" s="257"/>
      <c r="C6" s="262" t="s">
        <v>145</v>
      </c>
      <c r="D6" s="262">
        <v>1</v>
      </c>
      <c r="E6" s="262">
        <v>0.68600000000000005</v>
      </c>
      <c r="F6" s="258"/>
      <c r="G6" s="258"/>
      <c r="H6" s="265"/>
    </row>
    <row r="7" spans="1:8" ht="39" hidden="1" customHeight="1" thickBot="1">
      <c r="A7" s="257"/>
      <c r="B7" s="257"/>
      <c r="C7" s="262" t="s">
        <v>151</v>
      </c>
      <c r="D7" s="262">
        <v>1</v>
      </c>
      <c r="E7" s="262"/>
      <c r="F7" s="258"/>
      <c r="G7" s="258"/>
      <c r="H7" s="266"/>
    </row>
    <row r="8" spans="1:8" ht="38" customHeight="1">
      <c r="A8" s="257" t="s">
        <v>147</v>
      </c>
      <c r="B8" s="257">
        <v>1273</v>
      </c>
      <c r="C8" s="262" t="s">
        <v>207</v>
      </c>
      <c r="D8" s="262">
        <v>12</v>
      </c>
      <c r="E8" s="262">
        <v>16.286999999999999</v>
      </c>
      <c r="F8" s="258" t="s">
        <v>9</v>
      </c>
      <c r="G8" s="258" t="s">
        <v>208</v>
      </c>
      <c r="H8" s="264" t="s">
        <v>150</v>
      </c>
    </row>
    <row r="9" spans="1:8" ht="68" customHeight="1">
      <c r="A9" s="257"/>
      <c r="B9" s="257"/>
      <c r="C9" s="262" t="s">
        <v>209</v>
      </c>
      <c r="D9" s="262">
        <v>18</v>
      </c>
      <c r="E9" s="262">
        <v>9.4649999999999999</v>
      </c>
      <c r="F9" s="258"/>
      <c r="G9" s="258"/>
      <c r="H9" s="266"/>
    </row>
    <row r="10" spans="1:8" ht="31" customHeight="1">
      <c r="A10" s="267" t="s">
        <v>147</v>
      </c>
      <c r="B10" s="267">
        <v>1291</v>
      </c>
      <c r="C10" s="268" t="s">
        <v>210</v>
      </c>
      <c r="D10" s="268">
        <v>4</v>
      </c>
      <c r="E10" s="268"/>
      <c r="F10" s="244" t="s">
        <v>149</v>
      </c>
      <c r="G10" s="244" t="s">
        <v>163</v>
      </c>
      <c r="H10" s="247" t="s">
        <v>144</v>
      </c>
    </row>
    <row r="11" spans="1:8" ht="25" customHeight="1">
      <c r="A11" s="267"/>
      <c r="B11" s="267"/>
      <c r="C11" s="268" t="s">
        <v>211</v>
      </c>
      <c r="D11" s="268">
        <v>1</v>
      </c>
      <c r="E11" s="268"/>
      <c r="F11" s="245"/>
      <c r="G11" s="245"/>
      <c r="H11" s="248"/>
    </row>
    <row r="12" spans="1:8" ht="27" customHeight="1">
      <c r="A12" s="267"/>
      <c r="B12" s="267"/>
      <c r="C12" s="269" t="s">
        <v>128</v>
      </c>
      <c r="D12" s="268">
        <v>5</v>
      </c>
      <c r="E12" s="268"/>
      <c r="F12" s="245"/>
      <c r="G12" s="245"/>
      <c r="H12" s="248"/>
    </row>
    <row r="13" spans="1:8" ht="27" customHeight="1">
      <c r="A13" s="267"/>
      <c r="B13" s="267"/>
      <c r="C13" s="268" t="s">
        <v>104</v>
      </c>
      <c r="D13" s="268">
        <v>2</v>
      </c>
      <c r="E13" s="268"/>
      <c r="F13" s="246"/>
      <c r="G13" s="246"/>
      <c r="H13" s="249"/>
    </row>
    <row r="14" spans="1:8" ht="28">
      <c r="A14" s="257" t="s">
        <v>147</v>
      </c>
      <c r="B14" s="257">
        <v>1757</v>
      </c>
      <c r="C14" s="262" t="s">
        <v>212</v>
      </c>
      <c r="D14" s="262">
        <v>6</v>
      </c>
      <c r="E14" s="262">
        <v>37.161999999999999</v>
      </c>
      <c r="F14" s="270" t="s">
        <v>148</v>
      </c>
      <c r="G14" s="258" t="s">
        <v>162</v>
      </c>
      <c r="H14" s="261" t="s">
        <v>144</v>
      </c>
    </row>
    <row r="15" spans="1:8">
      <c r="A15" s="257"/>
      <c r="B15" s="257"/>
      <c r="C15" s="262" t="s">
        <v>209</v>
      </c>
      <c r="D15" s="262">
        <v>6</v>
      </c>
      <c r="E15" s="262">
        <v>5.6550000000000002</v>
      </c>
      <c r="F15" s="270"/>
      <c r="G15" s="258"/>
      <c r="H15" s="261"/>
    </row>
    <row r="16" spans="1:8" ht="29" customHeight="1">
      <c r="A16" s="257"/>
      <c r="B16" s="257"/>
      <c r="C16" s="271" t="s">
        <v>136</v>
      </c>
      <c r="D16" s="262">
        <v>3</v>
      </c>
      <c r="E16" s="262">
        <v>0.73</v>
      </c>
      <c r="F16" s="270"/>
      <c r="G16" s="258"/>
      <c r="H16" s="261"/>
    </row>
    <row r="17" spans="1:8">
      <c r="A17" s="257" t="s">
        <v>147</v>
      </c>
      <c r="B17" s="257">
        <v>1578</v>
      </c>
      <c r="C17" s="262" t="s">
        <v>213</v>
      </c>
      <c r="D17" s="262">
        <v>6</v>
      </c>
      <c r="E17" s="262">
        <v>0.625</v>
      </c>
      <c r="F17" s="270" t="s">
        <v>20</v>
      </c>
      <c r="G17" s="261" t="s">
        <v>146</v>
      </c>
      <c r="H17" s="261"/>
    </row>
    <row r="18" spans="1:8">
      <c r="A18" s="257"/>
      <c r="B18" s="257"/>
      <c r="C18" s="262" t="s">
        <v>214</v>
      </c>
      <c r="D18" s="262">
        <v>7</v>
      </c>
      <c r="E18" s="262">
        <v>0.80400000000000005</v>
      </c>
      <c r="F18" s="270"/>
      <c r="G18" s="261"/>
      <c r="H18" s="261"/>
    </row>
    <row r="19" spans="1:8">
      <c r="A19" s="257"/>
      <c r="B19" s="257"/>
      <c r="C19" s="262" t="s">
        <v>215</v>
      </c>
      <c r="D19" s="262">
        <v>1</v>
      </c>
      <c r="E19" s="262">
        <v>0.16800000000000001</v>
      </c>
      <c r="F19" s="270"/>
      <c r="G19" s="261"/>
      <c r="H19" s="261"/>
    </row>
    <row r="20" spans="1:8">
      <c r="A20" s="257" t="s">
        <v>116</v>
      </c>
      <c r="B20" s="257">
        <v>1841</v>
      </c>
      <c r="C20" s="262" t="s">
        <v>145</v>
      </c>
      <c r="D20" s="262">
        <v>7</v>
      </c>
      <c r="E20" s="262">
        <v>0.61499999999999999</v>
      </c>
      <c r="F20" s="258" t="s">
        <v>20</v>
      </c>
      <c r="G20" s="258" t="s">
        <v>216</v>
      </c>
      <c r="H20" s="261" t="s">
        <v>144</v>
      </c>
    </row>
    <row r="21" spans="1:8" ht="28">
      <c r="A21" s="257"/>
      <c r="B21" s="257"/>
      <c r="C21" s="262" t="s">
        <v>122</v>
      </c>
      <c r="D21" s="262">
        <v>5</v>
      </c>
      <c r="E21" s="262">
        <v>0.36</v>
      </c>
      <c r="F21" s="258"/>
      <c r="G21" s="258"/>
      <c r="H21" s="261"/>
    </row>
    <row r="22" spans="1:8" ht="28">
      <c r="A22" s="257"/>
      <c r="B22" s="257"/>
      <c r="C22" s="271" t="s">
        <v>136</v>
      </c>
      <c r="D22" s="262">
        <v>3</v>
      </c>
      <c r="E22" s="262">
        <v>0.45600000000000002</v>
      </c>
      <c r="F22" s="258"/>
      <c r="G22" s="258"/>
      <c r="H22" s="261"/>
    </row>
    <row r="23" spans="1:8">
      <c r="A23" s="257"/>
      <c r="B23" s="257"/>
      <c r="C23" s="262" t="s">
        <v>104</v>
      </c>
      <c r="D23" s="262">
        <v>1</v>
      </c>
      <c r="E23" s="262">
        <v>8.7999999999999995E-2</v>
      </c>
      <c r="F23" s="258"/>
      <c r="G23" s="258"/>
      <c r="H23" s="261"/>
    </row>
    <row r="24" spans="1:8">
      <c r="A24" s="257" t="s">
        <v>116</v>
      </c>
      <c r="B24" s="257">
        <v>1846</v>
      </c>
      <c r="C24" s="262" t="s">
        <v>143</v>
      </c>
      <c r="D24" s="262">
        <v>7</v>
      </c>
      <c r="E24" s="262">
        <v>1.19</v>
      </c>
      <c r="F24" s="270" t="s">
        <v>11</v>
      </c>
      <c r="G24" s="258" t="s">
        <v>217</v>
      </c>
      <c r="H24" s="258" t="s">
        <v>142</v>
      </c>
    </row>
    <row r="25" spans="1:8" ht="28">
      <c r="A25" s="257"/>
      <c r="B25" s="257"/>
      <c r="C25" s="271" t="s">
        <v>128</v>
      </c>
      <c r="D25" s="262">
        <v>1</v>
      </c>
      <c r="E25" s="262">
        <v>0.253</v>
      </c>
      <c r="F25" s="270"/>
      <c r="G25" s="258"/>
      <c r="H25" s="258"/>
    </row>
    <row r="26" spans="1:8">
      <c r="A26" s="257"/>
      <c r="B26" s="257"/>
      <c r="C26" s="262" t="s">
        <v>218</v>
      </c>
      <c r="D26" s="262">
        <v>1</v>
      </c>
      <c r="E26" s="262">
        <v>0.215</v>
      </c>
      <c r="F26" s="270"/>
      <c r="G26" s="258"/>
      <c r="H26" s="258"/>
    </row>
    <row r="27" spans="1:8" ht="76" customHeight="1">
      <c r="A27" s="257"/>
      <c r="B27" s="257"/>
      <c r="C27" s="262" t="s">
        <v>215</v>
      </c>
      <c r="D27" s="262">
        <v>1</v>
      </c>
      <c r="E27" s="262">
        <v>4.8000000000000001E-2</v>
      </c>
      <c r="F27" s="270"/>
      <c r="G27" s="258"/>
      <c r="H27" s="258"/>
    </row>
    <row r="28" spans="1:8" ht="15" customHeight="1">
      <c r="A28" s="257" t="s">
        <v>116</v>
      </c>
      <c r="B28" s="257">
        <v>4180</v>
      </c>
      <c r="C28" s="262" t="s">
        <v>213</v>
      </c>
      <c r="D28" s="262">
        <v>21</v>
      </c>
      <c r="E28" s="262">
        <v>1.8280000000000001</v>
      </c>
      <c r="F28" s="270" t="s">
        <v>25</v>
      </c>
      <c r="G28" s="258" t="s">
        <v>219</v>
      </c>
      <c r="H28" s="258" t="s">
        <v>141</v>
      </c>
    </row>
    <row r="29" spans="1:8" ht="28">
      <c r="A29" s="257"/>
      <c r="B29" s="257"/>
      <c r="C29" s="262" t="s">
        <v>220</v>
      </c>
      <c r="D29" s="272" t="s">
        <v>32</v>
      </c>
      <c r="E29" s="262"/>
      <c r="F29" s="270"/>
      <c r="G29" s="258"/>
      <c r="H29" s="258"/>
    </row>
    <row r="30" spans="1:8" ht="28">
      <c r="A30" s="257"/>
      <c r="B30" s="257"/>
      <c r="C30" s="262" t="s">
        <v>221</v>
      </c>
      <c r="D30" s="272" t="s">
        <v>32</v>
      </c>
      <c r="E30" s="262"/>
      <c r="F30" s="270"/>
      <c r="G30" s="258"/>
      <c r="H30" s="258"/>
    </row>
    <row r="31" spans="1:8">
      <c r="A31" s="257"/>
      <c r="B31" s="257"/>
      <c r="C31" s="262" t="s">
        <v>214</v>
      </c>
      <c r="D31" s="262">
        <v>2</v>
      </c>
      <c r="E31" s="262">
        <v>0.307</v>
      </c>
      <c r="F31" s="270"/>
      <c r="G31" s="258"/>
      <c r="H31" s="258"/>
    </row>
    <row r="32" spans="1:8" ht="28">
      <c r="A32" s="257"/>
      <c r="B32" s="257"/>
      <c r="C32" s="271" t="s">
        <v>136</v>
      </c>
      <c r="D32" s="262">
        <v>2</v>
      </c>
      <c r="E32" s="262">
        <v>0.1</v>
      </c>
      <c r="F32" s="270"/>
      <c r="G32" s="258"/>
      <c r="H32" s="258"/>
    </row>
    <row r="33" spans="1:8" ht="28">
      <c r="A33" s="257"/>
      <c r="B33" s="257"/>
      <c r="C33" s="271" t="s">
        <v>38</v>
      </c>
      <c r="D33" s="262">
        <v>1</v>
      </c>
      <c r="E33" s="262">
        <v>0.24199999999999999</v>
      </c>
      <c r="F33" s="270"/>
      <c r="G33" s="258"/>
      <c r="H33" s="258"/>
    </row>
    <row r="34" spans="1:8">
      <c r="A34" s="257"/>
      <c r="B34" s="257"/>
      <c r="C34" s="262" t="s">
        <v>215</v>
      </c>
      <c r="D34" s="262">
        <v>2</v>
      </c>
      <c r="E34" s="262">
        <v>0.251</v>
      </c>
      <c r="F34" s="270"/>
      <c r="G34" s="258"/>
      <c r="H34" s="258"/>
    </row>
    <row r="35" spans="1:8">
      <c r="A35" s="257"/>
      <c r="B35" s="257"/>
      <c r="C35" s="262" t="s">
        <v>111</v>
      </c>
      <c r="D35" s="262">
        <v>1</v>
      </c>
      <c r="E35" s="262">
        <v>0.104</v>
      </c>
      <c r="F35" s="270"/>
      <c r="G35" s="258"/>
      <c r="H35" s="258"/>
    </row>
    <row r="36" spans="1:8" ht="28">
      <c r="A36" s="257"/>
      <c r="B36" s="257"/>
      <c r="C36" s="262" t="s">
        <v>222</v>
      </c>
      <c r="D36" s="262">
        <v>1</v>
      </c>
      <c r="E36" s="262">
        <v>6.0999999999999999E-2</v>
      </c>
      <c r="F36" s="270"/>
      <c r="G36" s="258"/>
      <c r="H36" s="258"/>
    </row>
    <row r="37" spans="1:8" ht="28">
      <c r="A37" s="257"/>
      <c r="B37" s="257"/>
      <c r="C37" s="262" t="s">
        <v>223</v>
      </c>
      <c r="D37" s="262">
        <v>1</v>
      </c>
      <c r="E37" s="262">
        <v>3.5999999999999997E-2</v>
      </c>
      <c r="F37" s="270"/>
      <c r="G37" s="258"/>
      <c r="H37" s="258"/>
    </row>
    <row r="38" spans="1:8" ht="15" customHeight="1">
      <c r="A38" s="257"/>
      <c r="B38" s="257"/>
      <c r="C38" s="262" t="s">
        <v>44</v>
      </c>
      <c r="D38" s="262">
        <v>1</v>
      </c>
      <c r="E38" s="262">
        <v>2.5000000000000001E-2</v>
      </c>
      <c r="F38" s="270"/>
      <c r="G38" s="258"/>
      <c r="H38" s="258"/>
    </row>
    <row r="39" spans="1:8" hidden="1">
      <c r="A39" s="257"/>
      <c r="B39" s="257"/>
      <c r="C39" s="262" t="s">
        <v>104</v>
      </c>
      <c r="D39" s="262">
        <v>5</v>
      </c>
      <c r="E39" s="262">
        <v>0.56999999999999995</v>
      </c>
      <c r="F39" s="270"/>
      <c r="G39" s="258"/>
      <c r="H39" s="258"/>
    </row>
    <row r="40" spans="1:8" ht="98" customHeight="1">
      <c r="A40" s="273" t="s">
        <v>116</v>
      </c>
      <c r="B40" s="273">
        <v>4187</v>
      </c>
      <c r="C40" s="273" t="s">
        <v>224</v>
      </c>
      <c r="D40" s="273">
        <v>15</v>
      </c>
      <c r="E40" s="273">
        <v>1.04</v>
      </c>
      <c r="F40" s="274" t="s">
        <v>24</v>
      </c>
      <c r="G40" s="275" t="s">
        <v>140</v>
      </c>
      <c r="H40" s="259" t="s">
        <v>139</v>
      </c>
    </row>
    <row r="41" spans="1:8" ht="28">
      <c r="A41" s="257" t="s">
        <v>116</v>
      </c>
      <c r="B41" s="257">
        <v>4130</v>
      </c>
      <c r="C41" s="262" t="s">
        <v>224</v>
      </c>
      <c r="D41" s="262">
        <v>6</v>
      </c>
      <c r="E41" s="262">
        <v>0.311</v>
      </c>
      <c r="F41" s="270" t="s">
        <v>25</v>
      </c>
      <c r="G41" s="258" t="s">
        <v>138</v>
      </c>
      <c r="H41" s="261" t="s">
        <v>107</v>
      </c>
    </row>
    <row r="42" spans="1:8">
      <c r="A42" s="257"/>
      <c r="B42" s="257"/>
      <c r="C42" s="262" t="s">
        <v>215</v>
      </c>
      <c r="D42" s="262">
        <v>2</v>
      </c>
      <c r="E42" s="262">
        <v>0.124</v>
      </c>
      <c r="F42" s="270"/>
      <c r="G42" s="258"/>
      <c r="H42" s="261"/>
    </row>
    <row r="43" spans="1:8">
      <c r="A43" s="257"/>
      <c r="B43" s="257"/>
      <c r="C43" s="262" t="s">
        <v>225</v>
      </c>
      <c r="D43" s="262">
        <v>1</v>
      </c>
      <c r="E43" s="262">
        <v>3.5000000000000003E-2</v>
      </c>
      <c r="F43" s="270"/>
      <c r="G43" s="258"/>
      <c r="H43" s="261"/>
    </row>
    <row r="44" spans="1:8">
      <c r="A44" s="257"/>
      <c r="B44" s="257"/>
      <c r="C44" s="262" t="s">
        <v>104</v>
      </c>
      <c r="D44" s="262">
        <v>1</v>
      </c>
      <c r="E44" s="262">
        <v>6.2E-2</v>
      </c>
      <c r="F44" s="270"/>
      <c r="G44" s="258"/>
      <c r="H44" s="261"/>
    </row>
    <row r="45" spans="1:8" ht="31" customHeight="1">
      <c r="A45" s="276" t="s">
        <v>116</v>
      </c>
      <c r="B45" s="276">
        <v>4154</v>
      </c>
      <c r="C45" s="268" t="s">
        <v>226</v>
      </c>
      <c r="D45" s="268">
        <v>4</v>
      </c>
      <c r="E45" s="268"/>
      <c r="F45" s="244" t="s">
        <v>23</v>
      </c>
      <c r="G45" s="244" t="s">
        <v>164</v>
      </c>
      <c r="H45" s="250" t="s">
        <v>114</v>
      </c>
    </row>
    <row r="46" spans="1:8" ht="31" customHeight="1">
      <c r="A46" s="277"/>
      <c r="B46" s="277"/>
      <c r="C46" s="268" t="s">
        <v>104</v>
      </c>
      <c r="D46" s="268">
        <v>4</v>
      </c>
      <c r="E46" s="268"/>
      <c r="F46" s="246"/>
      <c r="G46" s="246"/>
      <c r="H46" s="251"/>
    </row>
    <row r="47" spans="1:8">
      <c r="A47" s="257" t="s">
        <v>116</v>
      </c>
      <c r="B47" s="257">
        <v>4219</v>
      </c>
      <c r="C47" s="262" t="s">
        <v>213</v>
      </c>
      <c r="D47" s="262">
        <v>4</v>
      </c>
      <c r="E47" s="262">
        <v>0.54700000000000004</v>
      </c>
      <c r="F47" s="270" t="s">
        <v>22</v>
      </c>
      <c r="G47" s="270" t="s">
        <v>227</v>
      </c>
      <c r="H47" s="258" t="s">
        <v>137</v>
      </c>
    </row>
    <row r="48" spans="1:8">
      <c r="A48" s="257"/>
      <c r="B48" s="257"/>
      <c r="C48" s="262" t="s">
        <v>214</v>
      </c>
      <c r="D48" s="262">
        <v>10</v>
      </c>
      <c r="E48" s="262">
        <v>0.78700000000000003</v>
      </c>
      <c r="F48" s="270"/>
      <c r="G48" s="270"/>
      <c r="H48" s="258"/>
    </row>
    <row r="49" spans="1:8">
      <c r="A49" s="257"/>
      <c r="B49" s="257"/>
      <c r="C49" s="262" t="s">
        <v>209</v>
      </c>
      <c r="D49" s="262">
        <v>7</v>
      </c>
      <c r="E49" s="262">
        <v>0.57199999999999995</v>
      </c>
      <c r="F49" s="270"/>
      <c r="G49" s="270"/>
      <c r="H49" s="258"/>
    </row>
    <row r="50" spans="1:8">
      <c r="A50" s="257"/>
      <c r="B50" s="257"/>
      <c r="C50" s="262" t="s">
        <v>111</v>
      </c>
      <c r="D50" s="262">
        <v>6</v>
      </c>
      <c r="E50" s="262">
        <v>0.51900000000000002</v>
      </c>
      <c r="F50" s="270"/>
      <c r="G50" s="270"/>
      <c r="H50" s="258"/>
    </row>
    <row r="51" spans="1:8">
      <c r="A51" s="257"/>
      <c r="B51" s="257"/>
      <c r="C51" s="262" t="s">
        <v>228</v>
      </c>
      <c r="D51" s="262">
        <v>1</v>
      </c>
      <c r="E51" s="262">
        <v>6.3E-2</v>
      </c>
      <c r="F51" s="270"/>
      <c r="G51" s="270"/>
      <c r="H51" s="258"/>
    </row>
    <row r="52" spans="1:8" ht="28">
      <c r="A52" s="257"/>
      <c r="B52" s="257"/>
      <c r="C52" s="271" t="s">
        <v>128</v>
      </c>
      <c r="D52" s="262">
        <v>1</v>
      </c>
      <c r="E52" s="262">
        <v>0.11600000000000001</v>
      </c>
      <c r="F52" s="270"/>
      <c r="G52" s="270"/>
      <c r="H52" s="258"/>
    </row>
    <row r="53" spans="1:8" ht="28">
      <c r="A53" s="257"/>
      <c r="B53" s="257"/>
      <c r="C53" s="271" t="s">
        <v>136</v>
      </c>
      <c r="D53" s="262">
        <v>1</v>
      </c>
      <c r="E53" s="262">
        <v>9.8000000000000004E-2</v>
      </c>
      <c r="F53" s="270"/>
      <c r="G53" s="270"/>
      <c r="H53" s="258"/>
    </row>
    <row r="54" spans="1:8">
      <c r="A54" s="257"/>
      <c r="B54" s="257"/>
      <c r="C54" s="262" t="s">
        <v>215</v>
      </c>
      <c r="D54" s="262">
        <v>9</v>
      </c>
      <c r="E54" s="262">
        <v>0.755</v>
      </c>
      <c r="F54" s="270"/>
      <c r="G54" s="270"/>
      <c r="H54" s="258"/>
    </row>
    <row r="55" spans="1:8">
      <c r="A55" s="257"/>
      <c r="B55" s="257"/>
      <c r="C55" s="262" t="s">
        <v>104</v>
      </c>
      <c r="D55" s="262">
        <v>1</v>
      </c>
      <c r="E55" s="262">
        <v>0.107</v>
      </c>
      <c r="F55" s="270"/>
      <c r="G55" s="270"/>
      <c r="H55" s="258"/>
    </row>
    <row r="56" spans="1:8">
      <c r="A56" s="257" t="s">
        <v>116</v>
      </c>
      <c r="B56" s="257">
        <v>4290</v>
      </c>
      <c r="C56" s="262" t="s">
        <v>209</v>
      </c>
      <c r="D56" s="262">
        <v>8</v>
      </c>
      <c r="E56" s="262">
        <v>0.746</v>
      </c>
      <c r="F56" s="261" t="s">
        <v>21</v>
      </c>
      <c r="G56" s="258" t="s">
        <v>229</v>
      </c>
      <c r="H56" s="258" t="s">
        <v>135</v>
      </c>
    </row>
    <row r="57" spans="1:8">
      <c r="A57" s="257"/>
      <c r="B57" s="257"/>
      <c r="C57" s="262" t="s">
        <v>214</v>
      </c>
      <c r="D57" s="262">
        <v>13</v>
      </c>
      <c r="E57" s="262">
        <v>1.0980000000000001</v>
      </c>
      <c r="F57" s="261"/>
      <c r="G57" s="258"/>
      <c r="H57" s="258"/>
    </row>
    <row r="58" spans="1:8">
      <c r="A58" s="257"/>
      <c r="B58" s="257"/>
      <c r="C58" s="262" t="s">
        <v>215</v>
      </c>
      <c r="D58" s="262">
        <v>5</v>
      </c>
      <c r="E58" s="262">
        <v>0.46100000000000002</v>
      </c>
      <c r="F58" s="261"/>
      <c r="G58" s="258"/>
      <c r="H58" s="258"/>
    </row>
    <row r="59" spans="1:8">
      <c r="A59" s="257"/>
      <c r="B59" s="257"/>
      <c r="C59" s="262" t="s">
        <v>218</v>
      </c>
      <c r="D59" s="262">
        <v>1</v>
      </c>
      <c r="E59" s="262">
        <v>3.1E-2</v>
      </c>
      <c r="F59" s="261"/>
      <c r="G59" s="258"/>
      <c r="H59" s="258"/>
    </row>
    <row r="60" spans="1:8">
      <c r="A60" s="257"/>
      <c r="B60" s="257"/>
      <c r="C60" s="262" t="s">
        <v>111</v>
      </c>
      <c r="D60" s="262">
        <v>1</v>
      </c>
      <c r="E60" s="262">
        <v>8.1000000000000003E-2</v>
      </c>
      <c r="F60" s="261"/>
      <c r="G60" s="258"/>
      <c r="H60" s="258"/>
    </row>
    <row r="61" spans="1:8">
      <c r="A61" s="257"/>
      <c r="B61" s="257"/>
      <c r="C61" s="262" t="s">
        <v>104</v>
      </c>
      <c r="D61" s="262">
        <v>1</v>
      </c>
      <c r="E61" s="262">
        <v>0.17499999999999999</v>
      </c>
      <c r="F61" s="261"/>
      <c r="G61" s="258"/>
      <c r="H61" s="258"/>
    </row>
    <row r="62" spans="1:8" ht="25" customHeight="1">
      <c r="A62" s="278" t="s">
        <v>116</v>
      </c>
      <c r="B62" s="278">
        <v>5011</v>
      </c>
      <c r="C62" s="279" t="s">
        <v>230</v>
      </c>
      <c r="D62" s="279">
        <v>1</v>
      </c>
      <c r="E62" s="279"/>
      <c r="F62" s="247" t="s">
        <v>17</v>
      </c>
      <c r="G62" s="252" t="s">
        <v>134</v>
      </c>
      <c r="H62" s="252" t="s">
        <v>133</v>
      </c>
    </row>
    <row r="63" spans="1:8" ht="25" customHeight="1">
      <c r="A63" s="280"/>
      <c r="B63" s="280"/>
      <c r="C63" s="279" t="s">
        <v>104</v>
      </c>
      <c r="D63" s="279">
        <v>5</v>
      </c>
      <c r="E63" s="279"/>
      <c r="F63" s="249"/>
      <c r="G63" s="253"/>
      <c r="H63" s="253"/>
    </row>
    <row r="64" spans="1:8" ht="89" customHeight="1" thickBot="1">
      <c r="A64" s="262" t="s">
        <v>116</v>
      </c>
      <c r="B64" s="262">
        <v>5029</v>
      </c>
      <c r="C64" s="262" t="s">
        <v>231</v>
      </c>
      <c r="D64" s="262">
        <v>25</v>
      </c>
      <c r="E64" s="262">
        <v>29.6</v>
      </c>
      <c r="F64" s="259" t="s">
        <v>16</v>
      </c>
      <c r="G64" s="259" t="s">
        <v>232</v>
      </c>
      <c r="H64" s="177" t="s">
        <v>131</v>
      </c>
    </row>
    <row r="65" spans="1:30" s="282" customFormat="1" ht="47" customHeight="1" thickBot="1">
      <c r="A65" s="262" t="s">
        <v>116</v>
      </c>
      <c r="B65" s="262">
        <v>5035</v>
      </c>
      <c r="C65" s="262" t="s">
        <v>231</v>
      </c>
      <c r="D65" s="262">
        <v>12</v>
      </c>
      <c r="E65" s="262">
        <v>3.65</v>
      </c>
      <c r="F65" s="259" t="s">
        <v>15</v>
      </c>
      <c r="G65" s="259" t="s">
        <v>233</v>
      </c>
      <c r="H65" s="177" t="s">
        <v>131</v>
      </c>
      <c r="I65" s="281"/>
      <c r="J65" s="281"/>
      <c r="K65" s="281"/>
      <c r="L65" s="281"/>
      <c r="M65" s="281"/>
      <c r="N65" s="281"/>
      <c r="O65" s="281"/>
      <c r="P65" s="281"/>
      <c r="Q65" s="281"/>
      <c r="R65" s="281"/>
      <c r="S65" s="281"/>
      <c r="T65" s="281"/>
      <c r="U65" s="281"/>
      <c r="V65" s="281"/>
      <c r="W65" s="281"/>
      <c r="X65" s="281"/>
      <c r="Y65" s="281"/>
      <c r="Z65" s="281"/>
      <c r="AA65" s="281"/>
      <c r="AB65" s="281"/>
      <c r="AC65" s="281"/>
      <c r="AD65" s="281"/>
    </row>
    <row r="66" spans="1:30">
      <c r="A66" s="257" t="s">
        <v>116</v>
      </c>
      <c r="B66" s="257">
        <v>5050</v>
      </c>
      <c r="C66" s="262" t="s">
        <v>213</v>
      </c>
      <c r="D66" s="262">
        <v>7</v>
      </c>
      <c r="E66" s="262">
        <v>0.754</v>
      </c>
      <c r="F66" s="258" t="s">
        <v>13</v>
      </c>
      <c r="G66" s="258" t="s">
        <v>234</v>
      </c>
      <c r="H66" s="258" t="s">
        <v>132</v>
      </c>
    </row>
    <row r="67" spans="1:30" ht="30">
      <c r="A67" s="257"/>
      <c r="B67" s="257"/>
      <c r="C67" s="262" t="s">
        <v>231</v>
      </c>
      <c r="D67" s="283" t="s">
        <v>32</v>
      </c>
      <c r="E67" s="262"/>
      <c r="F67" s="258"/>
      <c r="G67" s="258"/>
      <c r="H67" s="258"/>
    </row>
    <row r="68" spans="1:30" ht="30">
      <c r="A68" s="257"/>
      <c r="B68" s="257"/>
      <c r="C68" s="262" t="s">
        <v>220</v>
      </c>
      <c r="D68" s="283" t="s">
        <v>32</v>
      </c>
      <c r="E68" s="262"/>
      <c r="F68" s="258"/>
      <c r="G68" s="258"/>
      <c r="H68" s="258"/>
    </row>
    <row r="69" spans="1:30">
      <c r="A69" s="257"/>
      <c r="B69" s="257"/>
      <c r="C69" s="262" t="s">
        <v>235</v>
      </c>
      <c r="D69" s="262">
        <v>4</v>
      </c>
      <c r="E69" s="262">
        <v>0.23599999999999999</v>
      </c>
      <c r="F69" s="258"/>
      <c r="G69" s="258"/>
      <c r="H69" s="258"/>
    </row>
    <row r="70" spans="1:30">
      <c r="A70" s="257"/>
      <c r="B70" s="257"/>
      <c r="C70" s="262" t="s">
        <v>214</v>
      </c>
      <c r="D70" s="262">
        <v>2</v>
      </c>
      <c r="E70" s="262">
        <v>0.14499999999999999</v>
      </c>
      <c r="F70" s="258"/>
      <c r="G70" s="258"/>
      <c r="H70" s="258"/>
    </row>
    <row r="71" spans="1:30" ht="29" customHeight="1">
      <c r="A71" s="257"/>
      <c r="B71" s="257"/>
      <c r="C71" s="271" t="s">
        <v>128</v>
      </c>
      <c r="D71" s="262">
        <v>4</v>
      </c>
      <c r="E71" s="262">
        <v>0.40300000000000002</v>
      </c>
      <c r="F71" s="258"/>
      <c r="G71" s="258"/>
      <c r="H71" s="258"/>
    </row>
    <row r="72" spans="1:30" ht="21" customHeight="1">
      <c r="A72" s="257"/>
      <c r="B72" s="257"/>
      <c r="C72" s="262" t="s">
        <v>104</v>
      </c>
      <c r="D72" s="262">
        <v>1</v>
      </c>
      <c r="E72" s="262">
        <v>0.3</v>
      </c>
      <c r="F72" s="258"/>
      <c r="G72" s="258"/>
      <c r="H72" s="258"/>
    </row>
    <row r="73" spans="1:30" ht="64" customHeight="1">
      <c r="A73" s="262" t="s">
        <v>116</v>
      </c>
      <c r="B73" s="262">
        <v>5109</v>
      </c>
      <c r="C73" s="262" t="s">
        <v>231</v>
      </c>
      <c r="D73" s="262">
        <v>10</v>
      </c>
      <c r="E73" s="262">
        <v>4.57</v>
      </c>
      <c r="F73" s="284" t="s">
        <v>12</v>
      </c>
      <c r="G73" s="259" t="s">
        <v>236</v>
      </c>
      <c r="H73" s="177" t="s">
        <v>131</v>
      </c>
    </row>
    <row r="74" spans="1:30">
      <c r="A74" s="257" t="s">
        <v>116</v>
      </c>
      <c r="B74" s="257">
        <v>5113</v>
      </c>
      <c r="C74" s="262" t="s">
        <v>213</v>
      </c>
      <c r="D74" s="262">
        <v>6</v>
      </c>
      <c r="E74" s="262">
        <v>0.41199999999999998</v>
      </c>
      <c r="F74" s="270" t="s">
        <v>12</v>
      </c>
      <c r="G74" s="258" t="s">
        <v>237</v>
      </c>
      <c r="H74" s="258" t="s">
        <v>130</v>
      </c>
    </row>
    <row r="75" spans="1:30" ht="41" customHeight="1">
      <c r="A75" s="257"/>
      <c r="B75" s="257"/>
      <c r="C75" s="262" t="s">
        <v>104</v>
      </c>
      <c r="D75" s="262">
        <v>24</v>
      </c>
      <c r="E75" s="262">
        <v>4.0270000000000001</v>
      </c>
      <c r="F75" s="270"/>
      <c r="G75" s="258"/>
      <c r="H75" s="258"/>
    </row>
    <row r="76" spans="1:30" ht="35" customHeight="1">
      <c r="A76" s="278" t="s">
        <v>116</v>
      </c>
      <c r="B76" s="278">
        <v>5126</v>
      </c>
      <c r="C76" s="279" t="s">
        <v>230</v>
      </c>
      <c r="D76" s="279">
        <v>1</v>
      </c>
      <c r="E76" s="279"/>
      <c r="F76" s="244" t="s">
        <v>14</v>
      </c>
      <c r="G76" s="252" t="s">
        <v>129</v>
      </c>
      <c r="H76" s="240"/>
    </row>
    <row r="77" spans="1:30" ht="26" customHeight="1">
      <c r="A77" s="285"/>
      <c r="B77" s="285"/>
      <c r="C77" s="286" t="s">
        <v>128</v>
      </c>
      <c r="D77" s="279">
        <v>1</v>
      </c>
      <c r="E77" s="279"/>
      <c r="F77" s="245"/>
      <c r="G77" s="254"/>
      <c r="H77" s="240"/>
    </row>
    <row r="78" spans="1:30" ht="26" customHeight="1">
      <c r="A78" s="280"/>
      <c r="B78" s="280"/>
      <c r="C78" s="279" t="s">
        <v>104</v>
      </c>
      <c r="D78" s="279">
        <v>6</v>
      </c>
      <c r="E78" s="279"/>
      <c r="F78" s="246"/>
      <c r="G78" s="253"/>
      <c r="H78" s="186"/>
    </row>
    <row r="79" spans="1:30" ht="46" customHeight="1">
      <c r="A79" s="262" t="s">
        <v>116</v>
      </c>
      <c r="B79" s="262">
        <v>5131</v>
      </c>
      <c r="C79" s="262" t="s">
        <v>238</v>
      </c>
      <c r="D79" s="262">
        <v>20</v>
      </c>
      <c r="E79" s="262">
        <v>23.58</v>
      </c>
      <c r="F79" s="284" t="s">
        <v>16</v>
      </c>
      <c r="G79" s="259" t="s">
        <v>239</v>
      </c>
      <c r="H79" s="259" t="s">
        <v>127</v>
      </c>
    </row>
    <row r="80" spans="1:30" ht="28">
      <c r="A80" s="257" t="s">
        <v>116</v>
      </c>
      <c r="B80" s="257">
        <v>5158</v>
      </c>
      <c r="C80" s="262" t="s">
        <v>224</v>
      </c>
      <c r="D80" s="262">
        <v>14</v>
      </c>
      <c r="E80" s="262">
        <v>5.5129999999999999</v>
      </c>
      <c r="F80" s="261" t="s">
        <v>12</v>
      </c>
      <c r="G80" s="258" t="s">
        <v>240</v>
      </c>
      <c r="H80" s="258" t="s">
        <v>126</v>
      </c>
    </row>
    <row r="81" spans="1:8">
      <c r="A81" s="257"/>
      <c r="B81" s="257"/>
      <c r="C81" s="262" t="s">
        <v>241</v>
      </c>
      <c r="D81" s="262">
        <v>1</v>
      </c>
      <c r="E81" s="262">
        <v>0.33800000000000002</v>
      </c>
      <c r="F81" s="261"/>
      <c r="G81" s="258"/>
      <c r="H81" s="258"/>
    </row>
    <row r="82" spans="1:8">
      <c r="A82" s="257"/>
      <c r="B82" s="257"/>
      <c r="C82" s="262" t="s">
        <v>111</v>
      </c>
      <c r="D82" s="262">
        <v>3</v>
      </c>
      <c r="E82" s="262">
        <v>0.443</v>
      </c>
      <c r="F82" s="261"/>
      <c r="G82" s="258"/>
      <c r="H82" s="258"/>
    </row>
    <row r="83" spans="1:8">
      <c r="A83" s="257"/>
      <c r="B83" s="257"/>
      <c r="C83" s="262" t="s">
        <v>215</v>
      </c>
      <c r="D83" s="262">
        <v>6</v>
      </c>
      <c r="E83" s="262">
        <v>0.79300000000000004</v>
      </c>
      <c r="F83" s="261"/>
      <c r="G83" s="258"/>
      <c r="H83" s="258"/>
    </row>
    <row r="84" spans="1:8" ht="25" customHeight="1">
      <c r="A84" s="257"/>
      <c r="B84" s="257"/>
      <c r="C84" s="262" t="s">
        <v>214</v>
      </c>
      <c r="D84" s="262">
        <v>1</v>
      </c>
      <c r="E84" s="262">
        <v>0.34200000000000003</v>
      </c>
      <c r="F84" s="261"/>
      <c r="G84" s="258"/>
      <c r="H84" s="258"/>
    </row>
    <row r="85" spans="1:8" ht="114" customHeight="1">
      <c r="A85" s="262" t="s">
        <v>116</v>
      </c>
      <c r="B85" s="262">
        <v>5201</v>
      </c>
      <c r="C85" s="262" t="s">
        <v>242</v>
      </c>
      <c r="D85" s="262">
        <v>1</v>
      </c>
      <c r="E85" s="262">
        <v>16.54</v>
      </c>
      <c r="F85" s="259" t="s">
        <v>16</v>
      </c>
      <c r="G85" s="259" t="s">
        <v>243</v>
      </c>
      <c r="H85" s="259" t="s">
        <v>125</v>
      </c>
    </row>
    <row r="86" spans="1:8" ht="36" customHeight="1">
      <c r="A86" s="278" t="s">
        <v>116</v>
      </c>
      <c r="B86" s="278">
        <v>5202</v>
      </c>
      <c r="C86" s="279" t="s">
        <v>244</v>
      </c>
      <c r="D86" s="279">
        <v>2</v>
      </c>
      <c r="E86" s="279"/>
      <c r="F86" s="252" t="s">
        <v>17</v>
      </c>
      <c r="G86" s="252" t="s">
        <v>124</v>
      </c>
      <c r="H86" s="252" t="s">
        <v>114</v>
      </c>
    </row>
    <row r="87" spans="1:8" ht="32" customHeight="1">
      <c r="A87" s="285"/>
      <c r="B87" s="285"/>
      <c r="C87" s="279" t="s">
        <v>245</v>
      </c>
      <c r="D87" s="279">
        <v>1</v>
      </c>
      <c r="E87" s="279"/>
      <c r="F87" s="254"/>
      <c r="G87" s="254"/>
      <c r="H87" s="254"/>
    </row>
    <row r="88" spans="1:8" ht="20" customHeight="1">
      <c r="A88" s="280"/>
      <c r="B88" s="280"/>
      <c r="C88" s="279" t="s">
        <v>104</v>
      </c>
      <c r="D88" s="279">
        <v>2</v>
      </c>
      <c r="E88" s="279"/>
      <c r="F88" s="253"/>
      <c r="G88" s="253"/>
      <c r="H88" s="253"/>
    </row>
    <row r="89" spans="1:8" ht="28">
      <c r="A89" s="257" t="s">
        <v>116</v>
      </c>
      <c r="B89" s="257">
        <v>5168</v>
      </c>
      <c r="C89" s="262" t="s">
        <v>207</v>
      </c>
      <c r="D89" s="262">
        <v>5</v>
      </c>
      <c r="E89" s="262">
        <v>2.8109999999999999</v>
      </c>
      <c r="F89" s="261" t="s">
        <v>12</v>
      </c>
      <c r="G89" s="258" t="s">
        <v>246</v>
      </c>
      <c r="H89" s="258" t="s">
        <v>123</v>
      </c>
    </row>
    <row r="90" spans="1:8">
      <c r="A90" s="257"/>
      <c r="B90" s="257"/>
      <c r="C90" s="262" t="s">
        <v>215</v>
      </c>
      <c r="D90" s="262">
        <v>4</v>
      </c>
      <c r="E90" s="262">
        <v>1.2689999999999999</v>
      </c>
      <c r="F90" s="261"/>
      <c r="G90" s="258"/>
      <c r="H90" s="258"/>
    </row>
    <row r="91" spans="1:8" ht="61" customHeight="1">
      <c r="A91" s="257"/>
      <c r="B91" s="257"/>
      <c r="C91" s="262" t="s">
        <v>228</v>
      </c>
      <c r="D91" s="262">
        <v>16</v>
      </c>
      <c r="E91" s="262">
        <v>16.135999999999999</v>
      </c>
      <c r="F91" s="261"/>
      <c r="G91" s="258"/>
      <c r="H91" s="258"/>
    </row>
    <row r="92" spans="1:8" ht="34" customHeight="1">
      <c r="A92" s="262" t="s">
        <v>116</v>
      </c>
      <c r="B92" s="262">
        <v>5285</v>
      </c>
      <c r="C92" s="262" t="s">
        <v>122</v>
      </c>
      <c r="D92" s="262">
        <v>10</v>
      </c>
      <c r="E92" s="262">
        <v>2.4300000000000002</v>
      </c>
      <c r="F92" s="259" t="s">
        <v>18</v>
      </c>
      <c r="G92" s="259" t="s">
        <v>247</v>
      </c>
      <c r="H92" s="259" t="s">
        <v>121</v>
      </c>
    </row>
    <row r="93" spans="1:8" ht="34" customHeight="1">
      <c r="A93" s="287" t="s">
        <v>116</v>
      </c>
      <c r="B93" s="287">
        <v>5294</v>
      </c>
      <c r="C93" s="279" t="s">
        <v>210</v>
      </c>
      <c r="D93" s="279">
        <v>3</v>
      </c>
      <c r="E93" s="279"/>
      <c r="F93" s="240" t="s">
        <v>17</v>
      </c>
      <c r="G93" s="241" t="s">
        <v>120</v>
      </c>
      <c r="H93" s="240" t="s">
        <v>119</v>
      </c>
    </row>
    <row r="94" spans="1:8" ht="34" customHeight="1">
      <c r="A94" s="287"/>
      <c r="B94" s="287"/>
      <c r="C94" s="279" t="s">
        <v>230</v>
      </c>
      <c r="D94" s="279">
        <v>2</v>
      </c>
      <c r="E94" s="279"/>
      <c r="F94" s="240"/>
      <c r="G94" s="241"/>
      <c r="H94" s="240"/>
    </row>
    <row r="95" spans="1:8" ht="34" customHeight="1">
      <c r="A95" s="287"/>
      <c r="B95" s="287"/>
      <c r="C95" s="279" t="s">
        <v>248</v>
      </c>
      <c r="D95" s="279">
        <v>15</v>
      </c>
      <c r="E95" s="279"/>
      <c r="F95" s="240"/>
      <c r="G95" s="241"/>
      <c r="H95" s="240"/>
    </row>
    <row r="96" spans="1:8" ht="79" customHeight="1">
      <c r="A96" s="262" t="s">
        <v>106</v>
      </c>
      <c r="B96" s="262">
        <v>5300</v>
      </c>
      <c r="C96" s="262" t="s">
        <v>213</v>
      </c>
      <c r="D96" s="262">
        <v>30</v>
      </c>
      <c r="E96" s="262">
        <v>3.01</v>
      </c>
      <c r="F96" s="259" t="s">
        <v>18</v>
      </c>
      <c r="G96" s="259" t="s">
        <v>118</v>
      </c>
      <c r="H96" s="259" t="s">
        <v>117</v>
      </c>
    </row>
    <row r="97" spans="1:8" ht="39" customHeight="1">
      <c r="A97" s="278" t="s">
        <v>116</v>
      </c>
      <c r="B97" s="278">
        <v>7192</v>
      </c>
      <c r="C97" s="279" t="s">
        <v>244</v>
      </c>
      <c r="D97" s="279">
        <v>1</v>
      </c>
      <c r="E97" s="279"/>
      <c r="F97" s="252" t="s">
        <v>110</v>
      </c>
      <c r="G97" s="252" t="s">
        <v>115</v>
      </c>
      <c r="H97" s="252" t="s">
        <v>114</v>
      </c>
    </row>
    <row r="98" spans="1:8" ht="32" customHeight="1">
      <c r="A98" s="285"/>
      <c r="B98" s="285"/>
      <c r="C98" s="286" t="s">
        <v>43</v>
      </c>
      <c r="D98" s="279">
        <v>2</v>
      </c>
      <c r="E98" s="279"/>
      <c r="F98" s="254"/>
      <c r="G98" s="254"/>
      <c r="H98" s="254"/>
    </row>
    <row r="99" spans="1:8" ht="32" customHeight="1">
      <c r="A99" s="280"/>
      <c r="B99" s="280"/>
      <c r="C99" s="279" t="s">
        <v>104</v>
      </c>
      <c r="D99" s="279">
        <v>5</v>
      </c>
      <c r="E99" s="279"/>
      <c r="F99" s="253"/>
      <c r="G99" s="253"/>
      <c r="H99" s="253"/>
    </row>
    <row r="100" spans="1:8">
      <c r="A100" s="257" t="s">
        <v>106</v>
      </c>
      <c r="B100" s="257">
        <v>7425</v>
      </c>
      <c r="C100" s="262" t="s">
        <v>228</v>
      </c>
      <c r="D100" s="262">
        <v>1</v>
      </c>
      <c r="E100" s="262">
        <v>0.13900000000000001</v>
      </c>
      <c r="F100" s="258" t="s">
        <v>9</v>
      </c>
      <c r="G100" s="258" t="s">
        <v>249</v>
      </c>
      <c r="H100" s="258" t="s">
        <v>113</v>
      </c>
    </row>
    <row r="101" spans="1:8" ht="28">
      <c r="A101" s="257"/>
      <c r="B101" s="257"/>
      <c r="C101" s="262" t="s">
        <v>231</v>
      </c>
      <c r="D101" s="262">
        <v>5</v>
      </c>
      <c r="E101" s="262">
        <v>1.984</v>
      </c>
      <c r="F101" s="258"/>
      <c r="G101" s="258"/>
      <c r="H101" s="258"/>
    </row>
    <row r="102" spans="1:8" ht="28">
      <c r="A102" s="257"/>
      <c r="B102" s="257"/>
      <c r="C102" s="271" t="s">
        <v>112</v>
      </c>
      <c r="D102" s="262">
        <v>5</v>
      </c>
      <c r="E102" s="262"/>
      <c r="F102" s="258"/>
      <c r="G102" s="258"/>
      <c r="H102" s="258"/>
    </row>
    <row r="103" spans="1:8">
      <c r="A103" s="257"/>
      <c r="B103" s="257"/>
      <c r="C103" s="262" t="s">
        <v>111</v>
      </c>
      <c r="D103" s="262">
        <v>1</v>
      </c>
      <c r="E103" s="262">
        <v>0.35699999999999998</v>
      </c>
      <c r="F103" s="258"/>
      <c r="G103" s="258"/>
      <c r="H103" s="258"/>
    </row>
    <row r="104" spans="1:8">
      <c r="A104" s="257"/>
      <c r="B104" s="257"/>
      <c r="C104" s="262" t="s">
        <v>242</v>
      </c>
      <c r="D104" s="262">
        <v>1</v>
      </c>
      <c r="E104" s="262">
        <v>0.14299999999999999</v>
      </c>
      <c r="F104" s="258"/>
      <c r="G104" s="258"/>
      <c r="H104" s="258"/>
    </row>
    <row r="105" spans="1:8">
      <c r="A105" s="257"/>
      <c r="B105" s="257"/>
      <c r="C105" s="262" t="s">
        <v>215</v>
      </c>
      <c r="D105" s="262">
        <v>4</v>
      </c>
      <c r="E105" s="262">
        <v>0.42499999999999999</v>
      </c>
      <c r="F105" s="258"/>
      <c r="G105" s="258"/>
      <c r="H105" s="258"/>
    </row>
    <row r="106" spans="1:8" ht="61" customHeight="1">
      <c r="A106" s="257"/>
      <c r="B106" s="257"/>
      <c r="C106" s="262" t="s">
        <v>214</v>
      </c>
      <c r="D106" s="262">
        <v>1</v>
      </c>
      <c r="E106" s="262">
        <v>8.8999999999999996E-2</v>
      </c>
      <c r="F106" s="258"/>
      <c r="G106" s="258"/>
      <c r="H106" s="258"/>
    </row>
    <row r="107" spans="1:8">
      <c r="A107" s="288" t="s">
        <v>106</v>
      </c>
      <c r="B107" s="288">
        <v>7426</v>
      </c>
      <c r="C107" s="289" t="s">
        <v>213</v>
      </c>
      <c r="D107" s="289">
        <v>6</v>
      </c>
      <c r="E107" s="289">
        <v>0.74199999999999999</v>
      </c>
      <c r="F107" s="261" t="s">
        <v>110</v>
      </c>
      <c r="G107" s="258" t="s">
        <v>250</v>
      </c>
      <c r="H107" s="258" t="s">
        <v>109</v>
      </c>
    </row>
    <row r="108" spans="1:8" ht="49" customHeight="1">
      <c r="A108" s="288"/>
      <c r="B108" s="288"/>
      <c r="C108" s="289" t="s">
        <v>251</v>
      </c>
      <c r="D108" s="289">
        <v>9</v>
      </c>
      <c r="E108" s="289">
        <v>1.327</v>
      </c>
      <c r="F108" s="261"/>
      <c r="G108" s="258"/>
      <c r="H108" s="258"/>
    </row>
    <row r="109" spans="1:8">
      <c r="A109" s="257" t="s">
        <v>106</v>
      </c>
      <c r="B109" s="257">
        <v>7450</v>
      </c>
      <c r="C109" s="262" t="s">
        <v>252</v>
      </c>
      <c r="D109" s="262">
        <v>8</v>
      </c>
      <c r="E109" s="262">
        <v>1.3440000000000001</v>
      </c>
      <c r="F109" s="261" t="s">
        <v>19</v>
      </c>
      <c r="G109" s="270" t="s">
        <v>108</v>
      </c>
      <c r="H109" s="261" t="s">
        <v>107</v>
      </c>
    </row>
    <row r="110" spans="1:8">
      <c r="A110" s="257"/>
      <c r="B110" s="257"/>
      <c r="C110" s="262" t="s">
        <v>214</v>
      </c>
      <c r="D110" s="262">
        <v>1</v>
      </c>
      <c r="E110" s="262">
        <v>0.13900000000000001</v>
      </c>
      <c r="F110" s="261"/>
      <c r="G110" s="270"/>
      <c r="H110" s="261"/>
    </row>
    <row r="111" spans="1:8">
      <c r="A111" s="257"/>
      <c r="B111" s="257"/>
      <c r="C111" s="262" t="s">
        <v>213</v>
      </c>
      <c r="D111" s="262">
        <v>1</v>
      </c>
      <c r="E111" s="262">
        <v>0.13500000000000001</v>
      </c>
      <c r="F111" s="261"/>
      <c r="G111" s="270"/>
      <c r="H111" s="261"/>
    </row>
    <row r="112" spans="1:8">
      <c r="A112" s="257"/>
      <c r="B112" s="257"/>
      <c r="C112" s="262" t="s">
        <v>253</v>
      </c>
      <c r="D112" s="262">
        <v>5</v>
      </c>
      <c r="E112" s="262">
        <v>0.72599999999999998</v>
      </c>
      <c r="F112" s="261"/>
      <c r="G112" s="270"/>
      <c r="H112" s="261"/>
    </row>
    <row r="113" spans="1:8">
      <c r="A113" s="257" t="s">
        <v>106</v>
      </c>
      <c r="B113" s="257">
        <v>7516</v>
      </c>
      <c r="C113" s="262" t="s">
        <v>213</v>
      </c>
      <c r="D113" s="262">
        <v>15</v>
      </c>
      <c r="E113" s="262">
        <v>2.4670000000000001</v>
      </c>
      <c r="F113" s="242" t="s">
        <v>20</v>
      </c>
      <c r="G113" s="258" t="s">
        <v>254</v>
      </c>
      <c r="H113" s="258" t="s">
        <v>105</v>
      </c>
    </row>
    <row r="114" spans="1:8" ht="30">
      <c r="A114" s="257"/>
      <c r="B114" s="257"/>
      <c r="C114" s="262" t="s">
        <v>221</v>
      </c>
      <c r="D114" s="290" t="s">
        <v>32</v>
      </c>
      <c r="E114" s="262"/>
      <c r="F114" s="243"/>
      <c r="G114" s="258"/>
      <c r="H114" s="258"/>
    </row>
    <row r="115" spans="1:8" ht="30">
      <c r="A115" s="257"/>
      <c r="B115" s="257"/>
      <c r="C115" s="262" t="s">
        <v>212</v>
      </c>
      <c r="D115" s="290" t="s">
        <v>32</v>
      </c>
      <c r="E115" s="262"/>
      <c r="F115" s="243"/>
      <c r="G115" s="258"/>
      <c r="H115" s="258"/>
    </row>
    <row r="116" spans="1:8">
      <c r="A116" s="257"/>
      <c r="B116" s="257"/>
      <c r="C116" s="262" t="s">
        <v>253</v>
      </c>
      <c r="D116" s="262">
        <v>2</v>
      </c>
      <c r="E116" s="262">
        <v>0.27</v>
      </c>
      <c r="F116" s="243"/>
      <c r="G116" s="258"/>
      <c r="H116" s="258"/>
    </row>
    <row r="117" spans="1:8">
      <c r="A117" s="257"/>
      <c r="B117" s="257"/>
      <c r="C117" s="262" t="s">
        <v>252</v>
      </c>
      <c r="D117" s="262">
        <v>6</v>
      </c>
      <c r="E117" s="262">
        <v>1.294</v>
      </c>
      <c r="F117" s="243"/>
      <c r="G117" s="258"/>
      <c r="H117" s="258"/>
    </row>
    <row r="118" spans="1:8">
      <c r="A118" s="257"/>
      <c r="B118" s="257"/>
      <c r="C118" s="262" t="s">
        <v>242</v>
      </c>
      <c r="D118" s="262">
        <v>1</v>
      </c>
      <c r="E118" s="262">
        <v>0.115</v>
      </c>
      <c r="F118" s="243"/>
      <c r="G118" s="258"/>
      <c r="H118" s="258"/>
    </row>
    <row r="119" spans="1:8">
      <c r="A119" s="257"/>
      <c r="B119" s="257"/>
      <c r="C119" s="262" t="s">
        <v>104</v>
      </c>
      <c r="D119" s="262">
        <v>1</v>
      </c>
      <c r="E119" s="262">
        <v>0.14000000000000001</v>
      </c>
      <c r="F119" s="243"/>
      <c r="G119" s="258"/>
      <c r="H119" s="258"/>
    </row>
    <row r="120" spans="1:8">
      <c r="A120" s="291"/>
    </row>
    <row r="121" spans="1:8">
      <c r="A121" s="291"/>
    </row>
    <row r="122" spans="1:8">
      <c r="A122" s="291"/>
    </row>
    <row r="123" spans="1:8">
      <c r="A123" s="291"/>
    </row>
    <row r="124" spans="1:8">
      <c r="A124" s="291"/>
    </row>
    <row r="125" spans="1:8">
      <c r="A125" s="291"/>
    </row>
    <row r="126" spans="1:8">
      <c r="A126" s="291"/>
    </row>
  </sheetData>
  <mergeCells count="131">
    <mergeCell ref="A1:H1"/>
    <mergeCell ref="H97:H99"/>
    <mergeCell ref="F56:F61"/>
    <mergeCell ref="A86:A88"/>
    <mergeCell ref="B86:B88"/>
    <mergeCell ref="G86:G88"/>
    <mergeCell ref="H86:H88"/>
    <mergeCell ref="A97:A99"/>
    <mergeCell ref="B97:B99"/>
    <mergeCell ref="F97:F99"/>
    <mergeCell ref="G97:G99"/>
    <mergeCell ref="F86:F88"/>
    <mergeCell ref="B66:B72"/>
    <mergeCell ref="F66:F72"/>
    <mergeCell ref="H74:H75"/>
    <mergeCell ref="G74:G75"/>
    <mergeCell ref="F74:F75"/>
    <mergeCell ref="H47:H55"/>
    <mergeCell ref="G47:G55"/>
    <mergeCell ref="F47:F55"/>
    <mergeCell ref="H56:H61"/>
    <mergeCell ref="G56:G61"/>
    <mergeCell ref="A62:A63"/>
    <mergeCell ref="B62:B63"/>
    <mergeCell ref="F62:F63"/>
    <mergeCell ref="G62:G63"/>
    <mergeCell ref="H62:H63"/>
    <mergeCell ref="A76:A78"/>
    <mergeCell ref="B76:B78"/>
    <mergeCell ref="F76:F78"/>
    <mergeCell ref="G76:G78"/>
    <mergeCell ref="A66:A72"/>
    <mergeCell ref="H20:H23"/>
    <mergeCell ref="G20:G23"/>
    <mergeCell ref="A56:A61"/>
    <mergeCell ref="B56:B61"/>
    <mergeCell ref="A47:A55"/>
    <mergeCell ref="B47:B55"/>
    <mergeCell ref="H66:H72"/>
    <mergeCell ref="G66:G72"/>
    <mergeCell ref="A74:A75"/>
    <mergeCell ref="B74:B75"/>
    <mergeCell ref="F28:F39"/>
    <mergeCell ref="G28:G39"/>
    <mergeCell ref="H28:H39"/>
    <mergeCell ref="F41:F44"/>
    <mergeCell ref="G41:G44"/>
    <mergeCell ref="H41:H44"/>
    <mergeCell ref="F10:F13"/>
    <mergeCell ref="G10:G13"/>
    <mergeCell ref="H10:H13"/>
    <mergeCell ref="F45:F46"/>
    <mergeCell ref="G45:G46"/>
    <mergeCell ref="H45:H46"/>
    <mergeCell ref="H2:H3"/>
    <mergeCell ref="H4:H7"/>
    <mergeCell ref="G8:G9"/>
    <mergeCell ref="H8:H9"/>
    <mergeCell ref="H24:H27"/>
    <mergeCell ref="F24:F27"/>
    <mergeCell ref="G24:G27"/>
    <mergeCell ref="H14:H16"/>
    <mergeCell ref="H17:H19"/>
    <mergeCell ref="G17:G19"/>
    <mergeCell ref="G4:G7"/>
    <mergeCell ref="F4:F7"/>
    <mergeCell ref="G14:G16"/>
    <mergeCell ref="G2:G3"/>
    <mergeCell ref="F8:F9"/>
    <mergeCell ref="F14:F16"/>
    <mergeCell ref="F17:F19"/>
    <mergeCell ref="F20:F23"/>
    <mergeCell ref="C2:E2"/>
    <mergeCell ref="A4:A7"/>
    <mergeCell ref="B4:B7"/>
    <mergeCell ref="A8:A9"/>
    <mergeCell ref="B8:B9"/>
    <mergeCell ref="A2:A3"/>
    <mergeCell ref="B2:B3"/>
    <mergeCell ref="A24:A27"/>
    <mergeCell ref="B24:B27"/>
    <mergeCell ref="A17:A19"/>
    <mergeCell ref="B17:B19"/>
    <mergeCell ref="A20:A23"/>
    <mergeCell ref="B20:B23"/>
    <mergeCell ref="A113:A119"/>
    <mergeCell ref="B113:B119"/>
    <mergeCell ref="A100:A106"/>
    <mergeCell ref="B100:B106"/>
    <mergeCell ref="A107:A108"/>
    <mergeCell ref="B107:B108"/>
    <mergeCell ref="A109:A112"/>
    <mergeCell ref="B109:B112"/>
    <mergeCell ref="A10:A13"/>
    <mergeCell ref="B10:B13"/>
    <mergeCell ref="A14:A16"/>
    <mergeCell ref="B14:B16"/>
    <mergeCell ref="A45:A46"/>
    <mergeCell ref="B45:B46"/>
    <mergeCell ref="A28:A39"/>
    <mergeCell ref="B28:B39"/>
    <mergeCell ref="A41:A44"/>
    <mergeCell ref="B41:B44"/>
    <mergeCell ref="H113:H119"/>
    <mergeCell ref="G113:G119"/>
    <mergeCell ref="F113:F119"/>
    <mergeCell ref="H100:H106"/>
    <mergeCell ref="G100:G106"/>
    <mergeCell ref="F100:F106"/>
    <mergeCell ref="H107:H108"/>
    <mergeCell ref="G107:G108"/>
    <mergeCell ref="F107:F108"/>
    <mergeCell ref="H89:H91"/>
    <mergeCell ref="G89:G91"/>
    <mergeCell ref="F89:F91"/>
    <mergeCell ref="H109:H112"/>
    <mergeCell ref="G109:G112"/>
    <mergeCell ref="F109:F112"/>
    <mergeCell ref="H76:H77"/>
    <mergeCell ref="A93:A95"/>
    <mergeCell ref="B93:B95"/>
    <mergeCell ref="H93:H95"/>
    <mergeCell ref="F93:F95"/>
    <mergeCell ref="G93:G95"/>
    <mergeCell ref="H80:H84"/>
    <mergeCell ref="G80:G84"/>
    <mergeCell ref="F80:F84"/>
    <mergeCell ref="A80:A84"/>
    <mergeCell ref="B80:B84"/>
    <mergeCell ref="A89:A91"/>
    <mergeCell ref="B89:B91"/>
  </mergeCells>
  <phoneticPr fontId="14" type="noConversion"/>
  <printOptions horizontalCentered="1" verticalCentered="1"/>
  <pageMargins left="0.25" right="0.25" top="0.75000000000000011" bottom="0.75000000000000011" header="0.30000000000000004" footer="0.30000000000000004"/>
  <pageSetup paperSize="9" scale="71" orientation="landscape" horizontalDpi="4294967292" verticalDpi="4294967292"/>
  <headerFooter>
    <oddFooter>&amp;L&amp;"Calibri,Regular"&amp;K000000&amp;F&amp;R&amp;"Calibri,Regular"&amp;K000000&amp;D&amp;T Pg &amp;P of &amp;N</oddFooter>
  </headerFooter>
  <rowBreaks count="6" manualBreakCount="6">
    <brk id="13" max="7" man="1"/>
    <brk id="27" max="7" man="1"/>
    <brk id="46" max="7" man="1"/>
    <brk id="65" max="7" man="1"/>
    <brk id="78" max="7" man="1"/>
    <brk id="95" max="7"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heetViews>
  <sheetFormatPr baseColWidth="10" defaultColWidth="11" defaultRowHeight="15" x14ac:dyDescent="0"/>
  <cols>
    <col min="1" max="1" width="96.33203125" customWidth="1"/>
    <col min="2" max="2" width="11" style="148"/>
  </cols>
  <sheetData>
    <row r="1" spans="1:12" ht="30" customHeight="1">
      <c r="A1" s="146" t="s">
        <v>198</v>
      </c>
    </row>
    <row r="2" spans="1:12" ht="409" customHeight="1">
      <c r="A2" s="187" t="s">
        <v>204</v>
      </c>
      <c r="B2" s="187"/>
      <c r="C2" s="187"/>
      <c r="D2" s="187"/>
      <c r="E2" s="187"/>
      <c r="F2" s="187"/>
      <c r="G2" s="187"/>
      <c r="H2" s="187"/>
      <c r="I2" s="187"/>
      <c r="J2" s="187"/>
      <c r="K2" s="187"/>
      <c r="L2" s="187"/>
    </row>
    <row r="3" spans="1:12" ht="15" hidden="1" customHeight="1">
      <c r="A3" s="255" t="s">
        <v>204</v>
      </c>
      <c r="B3" s="255"/>
      <c r="C3" s="255"/>
      <c r="D3" s="255"/>
      <c r="E3" s="255"/>
      <c r="F3" s="255"/>
      <c r="G3" s="255"/>
      <c r="H3" s="255"/>
      <c r="I3" s="255"/>
      <c r="J3" s="255"/>
      <c r="K3" s="255"/>
      <c r="L3" s="255"/>
    </row>
    <row r="4" spans="1:12" ht="77" customHeight="1">
      <c r="A4" s="255"/>
      <c r="B4" s="255"/>
      <c r="C4" s="255"/>
      <c r="D4" s="255"/>
      <c r="E4" s="255"/>
      <c r="F4" s="255"/>
      <c r="G4" s="255"/>
      <c r="H4" s="255"/>
      <c r="I4" s="255"/>
      <c r="J4" s="255"/>
      <c r="K4" s="255"/>
      <c r="L4" s="255"/>
    </row>
    <row r="5" spans="1:12" ht="47" customHeight="1">
      <c r="A5" s="255"/>
      <c r="B5" s="255"/>
      <c r="C5" s="255"/>
      <c r="D5" s="255"/>
      <c r="E5" s="255"/>
      <c r="F5" s="255"/>
      <c r="G5" s="255"/>
      <c r="H5" s="255"/>
      <c r="I5" s="255"/>
      <c r="J5" s="255"/>
      <c r="K5" s="255"/>
      <c r="L5" s="255"/>
    </row>
  </sheetData>
  <mergeCells count="3">
    <mergeCell ref="A3:L3"/>
    <mergeCell ref="A4:L4"/>
    <mergeCell ref="A5:L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E27" sqref="E27"/>
    </sheetView>
  </sheetViews>
  <sheetFormatPr baseColWidth="10" defaultColWidth="11" defaultRowHeight="15" x14ac:dyDescent="0"/>
  <cols>
    <col min="1" max="1" width="18.5" customWidth="1"/>
    <col min="2" max="5" width="4" style="86" customWidth="1"/>
    <col min="6" max="6" width="4" style="142" customWidth="1"/>
    <col min="7" max="11" width="4" style="86" customWidth="1"/>
    <col min="12" max="12" width="6.1640625" style="88" customWidth="1"/>
    <col min="13" max="13" width="10.6640625" style="87" customWidth="1"/>
  </cols>
  <sheetData>
    <row r="1" spans="1:13" s="1" customFormat="1" ht="43" customHeight="1">
      <c r="A1" s="294" t="s">
        <v>169</v>
      </c>
      <c r="B1" s="295"/>
      <c r="C1" s="295"/>
      <c r="D1" s="295"/>
      <c r="E1" s="295"/>
      <c r="F1" s="295"/>
      <c r="G1" s="295"/>
      <c r="H1" s="295"/>
      <c r="I1" s="295"/>
      <c r="J1" s="295"/>
      <c r="K1" s="295"/>
      <c r="L1" s="296"/>
      <c r="M1" s="297" t="s">
        <v>58</v>
      </c>
    </row>
    <row r="2" spans="1:13" ht="50" customHeight="1">
      <c r="A2" s="298" t="s">
        <v>0</v>
      </c>
      <c r="B2" s="299">
        <v>1757</v>
      </c>
      <c r="C2" s="299">
        <v>1273</v>
      </c>
      <c r="D2" s="299">
        <v>1291</v>
      </c>
      <c r="E2" s="299">
        <v>1204</v>
      </c>
      <c r="F2" s="299">
        <v>1841</v>
      </c>
      <c r="G2" s="299">
        <v>1846</v>
      </c>
      <c r="H2" s="299">
        <v>5109</v>
      </c>
      <c r="I2" s="299">
        <v>5113</v>
      </c>
      <c r="J2" s="299">
        <v>5158</v>
      </c>
      <c r="K2" s="299">
        <v>5168</v>
      </c>
      <c r="L2" s="300"/>
      <c r="M2" s="301"/>
    </row>
    <row r="3" spans="1:13" ht="28" customHeight="1">
      <c r="A3" s="298" t="s">
        <v>8</v>
      </c>
      <c r="B3" s="302" t="s">
        <v>9</v>
      </c>
      <c r="C3" s="303"/>
      <c r="D3" s="303"/>
      <c r="E3" s="298" t="s">
        <v>10</v>
      </c>
      <c r="F3" s="298"/>
      <c r="G3" s="304" t="s">
        <v>11</v>
      </c>
      <c r="H3" s="302" t="s">
        <v>12</v>
      </c>
      <c r="I3" s="303"/>
      <c r="J3" s="303"/>
      <c r="K3" s="305"/>
      <c r="L3" s="306"/>
      <c r="M3" s="307"/>
    </row>
    <row r="4" spans="1:13">
      <c r="A4" s="308" t="s">
        <v>255</v>
      </c>
      <c r="B4" s="309"/>
      <c r="C4" s="309"/>
      <c r="D4" s="309"/>
      <c r="E4" s="309">
        <v>2</v>
      </c>
      <c r="F4" s="309"/>
      <c r="G4" s="309"/>
      <c r="H4" s="309"/>
      <c r="I4" s="309"/>
      <c r="J4" s="309"/>
      <c r="K4" s="309"/>
      <c r="L4" s="310">
        <f>SUM(B4:K4)</f>
        <v>2</v>
      </c>
      <c r="M4" s="311">
        <v>1</v>
      </c>
    </row>
    <row r="5" spans="1:13">
      <c r="A5" s="308" t="s">
        <v>256</v>
      </c>
      <c r="B5" s="309">
        <v>3</v>
      </c>
      <c r="C5" s="309"/>
      <c r="D5" s="309"/>
      <c r="E5" s="309"/>
      <c r="F5" s="309">
        <v>3</v>
      </c>
      <c r="G5" s="309"/>
      <c r="H5" s="309"/>
      <c r="I5" s="309"/>
      <c r="J5" s="309"/>
      <c r="K5" s="309"/>
      <c r="L5" s="310">
        <f>SUM(B5:K5)</f>
        <v>6</v>
      </c>
      <c r="M5" s="311">
        <v>2</v>
      </c>
    </row>
    <row r="6" spans="1:13">
      <c r="A6" s="308" t="s">
        <v>59</v>
      </c>
      <c r="B6" s="309"/>
      <c r="C6" s="309"/>
      <c r="D6" s="309">
        <v>5</v>
      </c>
      <c r="E6" s="309"/>
      <c r="F6" s="309"/>
      <c r="G6" s="309">
        <v>1</v>
      </c>
      <c r="H6" s="309"/>
      <c r="I6" s="309"/>
      <c r="J6" s="309"/>
      <c r="K6" s="309"/>
      <c r="L6" s="310">
        <f>SUM(B6:K6)</f>
        <v>6</v>
      </c>
      <c r="M6" s="311">
        <v>2</v>
      </c>
    </row>
    <row r="7" spans="1:13">
      <c r="A7" s="312" t="s">
        <v>257</v>
      </c>
      <c r="B7" s="309"/>
      <c r="C7" s="309"/>
      <c r="D7" s="309">
        <v>1</v>
      </c>
      <c r="E7" s="309"/>
      <c r="F7" s="309"/>
      <c r="G7" s="309"/>
      <c r="H7" s="309"/>
      <c r="I7" s="309"/>
      <c r="J7" s="309"/>
      <c r="K7" s="309"/>
      <c r="L7" s="310">
        <f t="shared" ref="L7:L11" si="0">SUM(B7:K7)</f>
        <v>1</v>
      </c>
      <c r="M7" s="311">
        <v>1</v>
      </c>
    </row>
    <row r="8" spans="1:13">
      <c r="A8" s="312" t="s">
        <v>258</v>
      </c>
      <c r="B8" s="309"/>
      <c r="C8" s="309"/>
      <c r="D8" s="309">
        <v>4</v>
      </c>
      <c r="E8" s="309">
        <v>4</v>
      </c>
      <c r="F8" s="309">
        <v>5</v>
      </c>
      <c r="G8" s="309"/>
      <c r="H8" s="309">
        <v>10</v>
      </c>
      <c r="I8" s="309">
        <v>6</v>
      </c>
      <c r="J8" s="309">
        <v>14</v>
      </c>
      <c r="K8" s="309"/>
      <c r="L8" s="310">
        <f t="shared" si="0"/>
        <v>43</v>
      </c>
      <c r="M8" s="298">
        <v>6</v>
      </c>
    </row>
    <row r="9" spans="1:13">
      <c r="A9" s="312" t="s">
        <v>259</v>
      </c>
      <c r="B9" s="313">
        <v>6</v>
      </c>
      <c r="C9" s="313">
        <v>12</v>
      </c>
      <c r="D9" s="313"/>
      <c r="E9" s="313"/>
      <c r="F9" s="313"/>
      <c r="G9" s="313">
        <v>7</v>
      </c>
      <c r="H9" s="313"/>
      <c r="I9" s="313"/>
      <c r="J9" s="313"/>
      <c r="K9" s="314">
        <v>5</v>
      </c>
      <c r="L9" s="315">
        <f t="shared" si="0"/>
        <v>30</v>
      </c>
      <c r="M9" s="311">
        <v>4</v>
      </c>
    </row>
    <row r="10" spans="1:13">
      <c r="A10" s="312" t="s">
        <v>260</v>
      </c>
      <c r="B10" s="309">
        <v>6</v>
      </c>
      <c r="C10" s="309">
        <v>18</v>
      </c>
      <c r="D10" s="309"/>
      <c r="E10" s="309">
        <v>1</v>
      </c>
      <c r="F10" s="309">
        <v>7</v>
      </c>
      <c r="G10" s="309"/>
      <c r="H10" s="309"/>
      <c r="I10" s="309"/>
      <c r="J10" s="309"/>
      <c r="K10" s="309"/>
      <c r="L10" s="310">
        <f t="shared" si="0"/>
        <v>32</v>
      </c>
      <c r="M10" s="311">
        <v>3</v>
      </c>
    </row>
    <row r="11" spans="1:13">
      <c r="A11" s="312" t="s">
        <v>261</v>
      </c>
      <c r="B11" s="309"/>
      <c r="C11" s="309"/>
      <c r="D11" s="309"/>
      <c r="E11" s="309"/>
      <c r="F11" s="309"/>
      <c r="G11" s="309"/>
      <c r="H11" s="309"/>
      <c r="I11" s="309"/>
      <c r="J11" s="309"/>
      <c r="K11" s="309">
        <v>16</v>
      </c>
      <c r="L11" s="310">
        <f t="shared" si="0"/>
        <v>16</v>
      </c>
      <c r="M11" s="311">
        <v>1</v>
      </c>
    </row>
    <row r="12" spans="1:13">
      <c r="A12" s="312" t="s">
        <v>262</v>
      </c>
      <c r="B12" s="309"/>
      <c r="C12" s="309"/>
      <c r="D12" s="309"/>
      <c r="E12" s="309"/>
      <c r="F12" s="309"/>
      <c r="G12" s="309"/>
      <c r="H12" s="309"/>
      <c r="I12" s="309"/>
      <c r="J12" s="309">
        <v>1</v>
      </c>
      <c r="K12" s="309"/>
      <c r="L12" s="310">
        <f>SUM(B12:K12)</f>
        <v>1</v>
      </c>
      <c r="M12" s="311">
        <v>1</v>
      </c>
    </row>
    <row r="13" spans="1:13">
      <c r="A13" s="312" t="s">
        <v>263</v>
      </c>
      <c r="B13" s="309"/>
      <c r="C13" s="309"/>
      <c r="D13" s="309"/>
      <c r="E13" s="309"/>
      <c r="F13" s="309"/>
      <c r="G13" s="309"/>
      <c r="H13" s="309"/>
      <c r="I13" s="309"/>
      <c r="J13" s="309">
        <v>1</v>
      </c>
      <c r="K13" s="309"/>
      <c r="L13" s="310">
        <f>SUM(B13:K13)</f>
        <v>1</v>
      </c>
      <c r="M13" s="311">
        <v>1</v>
      </c>
    </row>
    <row r="14" spans="1:13">
      <c r="A14" s="312" t="s">
        <v>36</v>
      </c>
      <c r="B14" s="309"/>
      <c r="C14" s="309"/>
      <c r="D14" s="309"/>
      <c r="E14" s="309"/>
      <c r="F14" s="309"/>
      <c r="G14" s="309"/>
      <c r="H14" s="309"/>
      <c r="I14" s="309"/>
      <c r="J14" s="309">
        <v>3</v>
      </c>
      <c r="K14" s="309"/>
      <c r="L14" s="310">
        <f>SUM(B14:K14)</f>
        <v>3</v>
      </c>
      <c r="M14" s="311">
        <v>1</v>
      </c>
    </row>
    <row r="15" spans="1:13">
      <c r="A15" s="312" t="s">
        <v>264</v>
      </c>
      <c r="B15" s="309"/>
      <c r="C15" s="309"/>
      <c r="D15" s="309"/>
      <c r="E15" s="309"/>
      <c r="F15" s="309"/>
      <c r="G15" s="309">
        <v>1</v>
      </c>
      <c r="H15" s="309"/>
      <c r="I15" s="309"/>
      <c r="J15" s="309">
        <v>6</v>
      </c>
      <c r="K15" s="309">
        <v>4</v>
      </c>
      <c r="L15" s="310">
        <f>SUM(B15:K15)</f>
        <v>11</v>
      </c>
      <c r="M15" s="311">
        <v>3</v>
      </c>
    </row>
    <row r="16" spans="1:13">
      <c r="A16" s="312" t="s">
        <v>265</v>
      </c>
      <c r="B16" s="309"/>
      <c r="C16" s="309"/>
      <c r="D16" s="309"/>
      <c r="E16" s="309"/>
      <c r="F16" s="309"/>
      <c r="G16" s="309">
        <v>1</v>
      </c>
      <c r="H16" s="309"/>
      <c r="I16" s="309"/>
      <c r="J16" s="309"/>
      <c r="K16" s="309"/>
      <c r="L16" s="310">
        <f>SUM(B16:K16)</f>
        <v>1</v>
      </c>
      <c r="M16" s="311">
        <v>1</v>
      </c>
    </row>
    <row r="17" spans="1:13">
      <c r="A17" s="316"/>
      <c r="B17" s="309"/>
      <c r="C17" s="309"/>
      <c r="D17" s="309"/>
      <c r="E17" s="309"/>
      <c r="F17" s="309"/>
      <c r="G17" s="309"/>
      <c r="H17" s="309"/>
      <c r="I17" s="309"/>
      <c r="J17" s="309"/>
      <c r="K17" s="309"/>
      <c r="L17" s="310"/>
      <c r="M17" s="311"/>
    </row>
    <row r="18" spans="1:13">
      <c r="A18" s="316" t="s">
        <v>45</v>
      </c>
      <c r="B18" s="309"/>
      <c r="C18" s="309"/>
      <c r="D18" s="309">
        <v>2</v>
      </c>
      <c r="E18" s="309"/>
      <c r="F18" s="309">
        <v>1</v>
      </c>
      <c r="G18" s="309"/>
      <c r="H18" s="309"/>
      <c r="I18" s="309">
        <v>24</v>
      </c>
      <c r="J18" s="309"/>
      <c r="K18" s="309"/>
      <c r="L18" s="310">
        <f>SUM(B18:K18)</f>
        <v>27</v>
      </c>
      <c r="M18" s="311"/>
    </row>
    <row r="19" spans="1:13">
      <c r="A19" s="316" t="s">
        <v>166</v>
      </c>
      <c r="B19" s="309"/>
      <c r="C19" s="309"/>
      <c r="D19" s="309"/>
      <c r="E19" s="309"/>
      <c r="F19" s="309"/>
      <c r="G19" s="309"/>
      <c r="H19" s="309"/>
      <c r="I19" s="309"/>
      <c r="J19" s="309"/>
      <c r="K19" s="309"/>
      <c r="L19" s="310">
        <f>SUM(L4:L18)</f>
        <v>180</v>
      </c>
      <c r="M19" s="311"/>
    </row>
    <row r="20" spans="1:13">
      <c r="A20" s="317"/>
      <c r="B20" s="318" t="s">
        <v>47</v>
      </c>
      <c r="C20" s="318" t="s">
        <v>47</v>
      </c>
      <c r="D20" s="318"/>
      <c r="E20" s="318" t="s">
        <v>49</v>
      </c>
      <c r="F20" s="318"/>
      <c r="G20" s="318" t="s">
        <v>47</v>
      </c>
      <c r="H20" s="318" t="s">
        <v>49</v>
      </c>
      <c r="I20" s="318" t="s">
        <v>47</v>
      </c>
      <c r="J20" s="318" t="s">
        <v>49</v>
      </c>
      <c r="K20" s="318" t="s">
        <v>47</v>
      </c>
      <c r="L20" s="319"/>
      <c r="M20" s="301"/>
    </row>
    <row r="21" spans="1:13" ht="15" customHeight="1">
      <c r="A21" s="317"/>
      <c r="B21" s="318"/>
      <c r="C21" s="318"/>
      <c r="D21" s="318"/>
      <c r="E21" s="318" t="s">
        <v>51</v>
      </c>
      <c r="F21" s="318"/>
      <c r="G21" s="318"/>
      <c r="H21" s="320" t="s">
        <v>52</v>
      </c>
      <c r="I21" s="321" t="s">
        <v>53</v>
      </c>
      <c r="J21" s="318" t="s">
        <v>47</v>
      </c>
      <c r="K21" s="318" t="s">
        <v>50</v>
      </c>
      <c r="L21" s="319"/>
      <c r="M21" s="322"/>
    </row>
    <row r="22" spans="1:13">
      <c r="A22" s="317"/>
      <c r="B22" s="318"/>
      <c r="C22" s="318"/>
      <c r="D22" s="318"/>
      <c r="E22" s="318"/>
      <c r="F22" s="318"/>
      <c r="G22" s="318"/>
      <c r="H22" s="320"/>
      <c r="I22" s="321"/>
      <c r="J22" s="318"/>
      <c r="K22" s="318"/>
      <c r="L22" s="319"/>
      <c r="M22" s="322"/>
    </row>
    <row r="23" spans="1:13">
      <c r="A23" s="317"/>
      <c r="B23" s="318"/>
      <c r="C23" s="318"/>
      <c r="D23" s="318"/>
      <c r="E23" s="318"/>
      <c r="F23" s="318"/>
      <c r="G23" s="318"/>
      <c r="H23" s="320"/>
      <c r="I23" s="321"/>
      <c r="J23" s="318"/>
      <c r="K23" s="318"/>
      <c r="L23" s="319"/>
      <c r="M23" s="322"/>
    </row>
    <row r="24" spans="1:13" ht="36" customHeight="1">
      <c r="A24" s="323" t="s">
        <v>56</v>
      </c>
      <c r="B24" s="324"/>
      <c r="C24" s="324"/>
      <c r="D24" s="324"/>
      <c r="E24" s="324"/>
      <c r="F24" s="324"/>
      <c r="G24" s="324"/>
      <c r="H24" s="324"/>
      <c r="I24" s="324"/>
      <c r="J24" s="324"/>
      <c r="K24" s="324"/>
      <c r="L24" s="325"/>
      <c r="M24" s="307"/>
    </row>
    <row r="28" spans="1:13" s="80" customFormat="1">
      <c r="A28"/>
      <c r="B28" s="86"/>
      <c r="C28" s="86"/>
      <c r="D28" s="86"/>
      <c r="E28" s="86"/>
      <c r="F28" s="142"/>
      <c r="G28" s="86"/>
      <c r="H28" s="86"/>
      <c r="I28" s="86"/>
      <c r="J28" s="86"/>
      <c r="K28" s="86"/>
      <c r="L28" s="88"/>
      <c r="M28" s="81"/>
    </row>
    <row r="29" spans="1:13" s="80" customFormat="1">
      <c r="A29"/>
      <c r="B29" s="86"/>
      <c r="C29" s="86"/>
      <c r="D29" s="86"/>
      <c r="E29" s="86"/>
      <c r="F29" s="142"/>
      <c r="G29" s="86"/>
      <c r="H29" s="86"/>
      <c r="I29" s="86"/>
      <c r="J29" s="86"/>
      <c r="K29" s="86"/>
      <c r="L29" s="88"/>
      <c r="M29" s="81"/>
    </row>
    <row r="30" spans="1:13" s="80" customFormat="1">
      <c r="A30"/>
      <c r="B30" s="86"/>
      <c r="C30" s="86"/>
      <c r="D30" s="86"/>
      <c r="E30" s="86"/>
      <c r="F30" s="142"/>
      <c r="G30" s="86"/>
      <c r="H30" s="86"/>
      <c r="I30" s="86"/>
      <c r="J30" s="86"/>
      <c r="K30" s="86"/>
      <c r="L30" s="88"/>
      <c r="M30" s="81"/>
    </row>
    <row r="31" spans="1:13" s="80" customFormat="1">
      <c r="A31"/>
      <c r="B31" s="86"/>
      <c r="C31" s="86"/>
      <c r="D31" s="86"/>
      <c r="E31" s="86"/>
      <c r="F31" s="142"/>
      <c r="G31" s="86"/>
      <c r="H31" s="86"/>
      <c r="I31" s="86"/>
      <c r="J31" s="86"/>
      <c r="K31" s="86"/>
      <c r="L31" s="88"/>
      <c r="M31" s="81"/>
    </row>
    <row r="32" spans="1:13" s="80" customFormat="1">
      <c r="A32"/>
      <c r="B32" s="86"/>
      <c r="C32" s="86"/>
      <c r="D32" s="86"/>
      <c r="E32" s="86"/>
      <c r="F32" s="142"/>
      <c r="G32" s="86"/>
      <c r="H32" s="86"/>
      <c r="I32" s="86"/>
      <c r="J32" s="86"/>
      <c r="K32" s="86"/>
      <c r="L32" s="88"/>
      <c r="M32" s="81"/>
    </row>
    <row r="33" spans="1:13" s="80" customFormat="1">
      <c r="A33"/>
      <c r="B33" s="86"/>
      <c r="C33" s="86"/>
      <c r="D33" s="86"/>
      <c r="E33" s="86"/>
      <c r="F33" s="142"/>
      <c r="G33" s="86"/>
      <c r="H33" s="86"/>
      <c r="I33" s="86"/>
      <c r="J33" s="86"/>
      <c r="K33" s="86"/>
      <c r="L33" s="88"/>
      <c r="M33" s="81"/>
    </row>
    <row r="34" spans="1:13" s="80" customFormat="1">
      <c r="A34"/>
      <c r="B34" s="86"/>
      <c r="C34" s="86"/>
      <c r="D34" s="86"/>
      <c r="E34" s="86"/>
      <c r="F34" s="142"/>
      <c r="G34" s="86"/>
      <c r="H34" s="86"/>
      <c r="I34" s="86"/>
      <c r="J34" s="86"/>
      <c r="K34" s="86"/>
      <c r="L34" s="88"/>
      <c r="M34" s="81"/>
    </row>
    <row r="35" spans="1:13" s="80" customFormat="1">
      <c r="A35"/>
      <c r="B35" s="86"/>
      <c r="C35" s="86"/>
      <c r="D35" s="86"/>
      <c r="E35" s="86"/>
      <c r="F35" s="142"/>
      <c r="G35" s="86"/>
      <c r="H35" s="86"/>
      <c r="I35" s="86"/>
      <c r="J35" s="86"/>
      <c r="K35" s="86"/>
      <c r="L35" s="88"/>
      <c r="M35" s="81"/>
    </row>
    <row r="36" spans="1:13" s="80" customFormat="1">
      <c r="A36"/>
      <c r="B36" s="86"/>
      <c r="C36" s="86"/>
      <c r="D36" s="86"/>
      <c r="E36" s="86"/>
      <c r="F36" s="142"/>
      <c r="G36" s="86"/>
      <c r="H36" s="86"/>
      <c r="I36" s="86"/>
      <c r="J36" s="86"/>
      <c r="K36" s="86"/>
      <c r="L36" s="88"/>
      <c r="M36" s="81"/>
    </row>
    <row r="37" spans="1:13" s="80" customFormat="1">
      <c r="A37"/>
      <c r="B37" s="86"/>
      <c r="C37" s="86"/>
      <c r="D37" s="86"/>
      <c r="E37" s="86"/>
      <c r="F37" s="142"/>
      <c r="G37" s="86"/>
      <c r="H37" s="86"/>
      <c r="I37" s="86"/>
      <c r="J37" s="86"/>
      <c r="K37" s="86"/>
      <c r="L37" s="88"/>
      <c r="M37" s="81"/>
    </row>
    <row r="38" spans="1:13" s="80" customFormat="1">
      <c r="A38"/>
      <c r="B38" s="86"/>
      <c r="C38" s="86"/>
      <c r="D38" s="86"/>
      <c r="E38" s="86"/>
      <c r="F38" s="142"/>
      <c r="G38" s="86"/>
      <c r="H38" s="86"/>
      <c r="I38" s="86"/>
      <c r="J38" s="86"/>
      <c r="K38" s="86"/>
      <c r="L38" s="88"/>
      <c r="M38" s="81"/>
    </row>
    <row r="39" spans="1:13" s="80" customFormat="1">
      <c r="A39"/>
      <c r="B39" s="86"/>
      <c r="C39" s="86"/>
      <c r="D39" s="86"/>
      <c r="E39" s="86"/>
      <c r="F39" s="142"/>
      <c r="G39" s="86"/>
      <c r="H39" s="86"/>
      <c r="I39" s="86"/>
      <c r="J39" s="86"/>
      <c r="K39" s="86"/>
      <c r="L39" s="88"/>
      <c r="M39" s="81"/>
    </row>
    <row r="40" spans="1:13" s="80" customFormat="1">
      <c r="A40"/>
      <c r="B40" s="86"/>
      <c r="C40" s="86"/>
      <c r="D40" s="86"/>
      <c r="E40" s="86"/>
      <c r="F40" s="142"/>
      <c r="G40" s="86"/>
      <c r="H40" s="86"/>
      <c r="I40" s="86"/>
      <c r="J40" s="86"/>
      <c r="K40" s="86"/>
      <c r="L40" s="88"/>
      <c r="M40" s="81"/>
    </row>
    <row r="41" spans="1:13" s="80" customFormat="1">
      <c r="A41"/>
      <c r="B41" s="86"/>
      <c r="C41" s="86"/>
      <c r="D41" s="86"/>
      <c r="E41" s="86"/>
      <c r="F41" s="142"/>
      <c r="G41" s="86"/>
      <c r="H41" s="86"/>
      <c r="I41" s="86"/>
      <c r="J41" s="86"/>
      <c r="K41" s="86"/>
      <c r="L41" s="88"/>
      <c r="M41" s="81"/>
    </row>
    <row r="42" spans="1:13" s="80" customFormat="1">
      <c r="A42"/>
      <c r="B42" s="86"/>
      <c r="C42" s="86"/>
      <c r="D42" s="86"/>
      <c r="E42" s="86"/>
      <c r="F42" s="142"/>
      <c r="G42" s="86"/>
      <c r="H42" s="86"/>
      <c r="I42" s="86"/>
      <c r="J42" s="86"/>
      <c r="K42" s="86"/>
      <c r="L42" s="88"/>
      <c r="M42" s="81"/>
    </row>
    <row r="43" spans="1:13" s="80" customFormat="1">
      <c r="A43"/>
      <c r="B43" s="86"/>
      <c r="C43" s="86"/>
      <c r="D43" s="86"/>
      <c r="E43" s="86"/>
      <c r="F43" s="142"/>
      <c r="G43" s="86"/>
      <c r="H43" s="86"/>
      <c r="I43" s="86"/>
      <c r="J43" s="86"/>
      <c r="K43" s="86"/>
      <c r="L43" s="88"/>
      <c r="M43" s="81"/>
    </row>
    <row r="44" spans="1:13" s="80" customFormat="1">
      <c r="A44"/>
      <c r="B44" s="86"/>
      <c r="C44" s="86"/>
      <c r="D44" s="86"/>
      <c r="E44" s="86"/>
      <c r="F44" s="142"/>
      <c r="G44" s="86"/>
      <c r="H44" s="86"/>
      <c r="I44" s="86"/>
      <c r="J44" s="86"/>
      <c r="K44" s="86"/>
      <c r="L44" s="88"/>
      <c r="M44" s="81"/>
    </row>
    <row r="45" spans="1:13" s="80" customFormat="1">
      <c r="A45"/>
      <c r="B45" s="86"/>
      <c r="C45" s="86"/>
      <c r="D45" s="86"/>
      <c r="E45" s="86"/>
      <c r="F45" s="142"/>
      <c r="G45" s="86"/>
      <c r="H45" s="86"/>
      <c r="I45" s="86"/>
      <c r="J45" s="86"/>
      <c r="K45" s="86"/>
      <c r="L45" s="88"/>
      <c r="M45" s="81"/>
    </row>
    <row r="46" spans="1:13" s="80" customFormat="1">
      <c r="A46"/>
      <c r="B46" s="86"/>
      <c r="C46" s="86"/>
      <c r="D46" s="86"/>
      <c r="E46" s="86"/>
      <c r="F46" s="142"/>
      <c r="G46" s="86"/>
      <c r="H46" s="86"/>
      <c r="I46" s="86"/>
      <c r="J46" s="86"/>
      <c r="K46" s="86"/>
      <c r="L46" s="88"/>
      <c r="M46" s="81"/>
    </row>
    <row r="47" spans="1:13" s="80" customFormat="1">
      <c r="A47"/>
      <c r="B47" s="86"/>
      <c r="C47" s="86"/>
      <c r="D47" s="86"/>
      <c r="E47" s="86"/>
      <c r="F47" s="142"/>
      <c r="G47" s="86"/>
      <c r="H47" s="86"/>
      <c r="I47" s="86"/>
      <c r="J47" s="86"/>
      <c r="K47" s="86"/>
      <c r="L47" s="88"/>
      <c r="M47" s="81"/>
    </row>
    <row r="48" spans="1:13" s="80" customFormat="1">
      <c r="A48"/>
      <c r="B48" s="86"/>
      <c r="C48" s="86"/>
      <c r="D48" s="86"/>
      <c r="E48" s="86"/>
      <c r="F48" s="142"/>
      <c r="G48" s="86"/>
      <c r="H48" s="86"/>
      <c r="I48" s="86"/>
      <c r="J48" s="86"/>
      <c r="K48" s="86"/>
      <c r="L48" s="88"/>
      <c r="M48" s="81"/>
    </row>
    <row r="49" spans="1:13" s="80" customFormat="1">
      <c r="A49"/>
      <c r="B49" s="86"/>
      <c r="C49" s="86"/>
      <c r="D49" s="86"/>
      <c r="E49" s="86"/>
      <c r="F49" s="142"/>
      <c r="G49" s="86"/>
      <c r="H49" s="86"/>
      <c r="I49" s="86"/>
      <c r="J49" s="86"/>
      <c r="K49" s="86"/>
      <c r="L49" s="88"/>
      <c r="M49" s="81"/>
    </row>
    <row r="50" spans="1:13" s="80" customFormat="1">
      <c r="A50"/>
      <c r="B50" s="86"/>
      <c r="C50" s="86"/>
      <c r="D50" s="86"/>
      <c r="E50" s="86"/>
      <c r="F50" s="142"/>
      <c r="G50" s="86"/>
      <c r="H50" s="86"/>
      <c r="I50" s="86"/>
      <c r="J50" s="86"/>
      <c r="K50" s="86"/>
      <c r="L50" s="88"/>
      <c r="M50" s="81"/>
    </row>
    <row r="51" spans="1:13" s="80" customFormat="1">
      <c r="A51"/>
      <c r="B51" s="86"/>
      <c r="C51" s="86"/>
      <c r="D51" s="86"/>
      <c r="E51" s="86"/>
      <c r="F51" s="142"/>
      <c r="G51" s="86"/>
      <c r="H51" s="86"/>
      <c r="I51" s="86"/>
      <c r="J51" s="86"/>
      <c r="K51" s="86"/>
      <c r="L51" s="88"/>
      <c r="M51" s="81"/>
    </row>
    <row r="52" spans="1:13" s="80" customFormat="1">
      <c r="A52"/>
      <c r="B52" s="86"/>
      <c r="C52" s="86"/>
      <c r="D52" s="86"/>
      <c r="E52" s="86"/>
      <c r="F52" s="142"/>
      <c r="G52" s="86"/>
      <c r="H52" s="86"/>
      <c r="I52" s="86"/>
      <c r="J52" s="86"/>
      <c r="K52" s="86"/>
      <c r="L52" s="88"/>
      <c r="M52" s="81"/>
    </row>
  </sheetData>
  <mergeCells count="9">
    <mergeCell ref="M20:M24"/>
    <mergeCell ref="H21:H23"/>
    <mergeCell ref="I21:I23"/>
    <mergeCell ref="A24:L24"/>
    <mergeCell ref="A1:L1"/>
    <mergeCell ref="L2:L3"/>
    <mergeCell ref="B3:D3"/>
    <mergeCell ref="H3:K3"/>
    <mergeCell ref="M2:M3"/>
  </mergeCells>
  <printOptions horizontalCentered="1" verticalCentered="1"/>
  <pageMargins left="0" right="0" top="0" bottom="0" header="0" footer="0.5"/>
  <pageSetup paperSize="9"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Ubiquity all data</vt:lpstr>
      <vt:lpstr>Notes to Ubiquity</vt:lpstr>
      <vt:lpstr>Charcoal &amp; Seeds summary</vt:lpstr>
      <vt:lpstr>Charcoal cropping indicators</vt:lpstr>
      <vt:lpstr>Notes to Charcoal</vt:lpstr>
      <vt:lpstr>Charcoal summary Roman period</vt:lpstr>
    </vt:vector>
  </TitlesOfParts>
  <Manager/>
  <Company>University of Cambridge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Robyn Veal</dc:creator>
  <cp:keywords/>
  <dc:description/>
  <cp:lastModifiedBy>JAD</cp:lastModifiedBy>
  <cp:lastPrinted>2013-05-29T17:52:39Z</cp:lastPrinted>
  <dcterms:created xsi:type="dcterms:W3CDTF">2013-01-08T19:31:44Z</dcterms:created>
  <dcterms:modified xsi:type="dcterms:W3CDTF">2016-12-20T17:09:33Z</dcterms:modified>
  <cp:category/>
</cp:coreProperties>
</file>